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radzeviciene\OneDrive - SPC\Balansas ir jo dalys 2021 m\Finansinė ataskaitos\II ketv\"/>
    </mc:Choice>
  </mc:AlternateContent>
  <bookViews>
    <workbookView xWindow="240" yWindow="420" windowWidth="17376" windowHeight="9492" activeTab="1"/>
  </bookViews>
  <sheets>
    <sheet name="Lapas2" sheetId="3" r:id="rId1"/>
    <sheet name="2020 II k. naujas šabl." sheetId="10" r:id="rId2"/>
    <sheet name="Lapas3" sheetId="11" r:id="rId3"/>
  </sheets>
  <calcPr calcId="152511"/>
</workbook>
</file>

<file path=xl/calcChain.xml><?xml version="1.0" encoding="utf-8"?>
<calcChain xmlns="http://schemas.openxmlformats.org/spreadsheetml/2006/main">
  <c r="F44" i="10" l="1"/>
  <c r="B91" i="10" l="1"/>
  <c r="B81" i="10" l="1"/>
  <c r="B72" i="10"/>
  <c r="F185" i="10"/>
  <c r="F121" i="10"/>
  <c r="F76" i="10"/>
  <c r="F111" i="10" l="1"/>
  <c r="B113" i="10" l="1"/>
  <c r="B114" i="10" l="1"/>
  <c r="B115" i="10" s="1"/>
  <c r="B116" i="10" s="1"/>
  <c r="B117" i="10" s="1"/>
  <c r="B118" i="10" s="1"/>
  <c r="B119" i="10" s="1"/>
  <c r="B120" i="10" s="1"/>
  <c r="B169" i="10"/>
  <c r="B170" i="10" s="1"/>
  <c r="B171" i="10" s="1"/>
  <c r="B172" i="10" s="1"/>
  <c r="B173" i="10" s="1"/>
  <c r="B174" i="10" s="1"/>
  <c r="B175" i="10" s="1"/>
  <c r="B176" i="10" s="1"/>
  <c r="B177" i="10" s="1"/>
  <c r="B136" i="10"/>
  <c r="B137" i="10" s="1"/>
  <c r="B138" i="10" l="1"/>
  <c r="B139" i="10" s="1"/>
  <c r="B140" i="10" s="1"/>
  <c r="B141" i="10" s="1"/>
  <c r="B142" i="10" s="1"/>
  <c r="B143" i="10" s="1"/>
  <c r="B144" i="10" s="1"/>
  <c r="B145" i="10" s="1"/>
  <c r="F178" i="10"/>
  <c r="F165" i="10"/>
  <c r="B149" i="10"/>
  <c r="F146" i="10"/>
  <c r="F130" i="10"/>
  <c r="B78" i="10"/>
  <c r="B79" i="10" s="1"/>
  <c r="B82" i="10" s="1"/>
  <c r="B83" i="10" s="1"/>
  <c r="B84" i="10" s="1"/>
  <c r="B85" i="10" s="1"/>
  <c r="B86" i="10" s="1"/>
  <c r="B87" i="10" s="1"/>
  <c r="B88" i="10" s="1"/>
  <c r="B89" i="10" s="1"/>
  <c r="B92" i="10" s="1"/>
  <c r="B93" i="10" s="1"/>
  <c r="B94" i="10" s="1"/>
  <c r="B95" i="10" s="1"/>
  <c r="B96" i="10" s="1"/>
  <c r="B97" i="10" s="1"/>
  <c r="B98" i="10" s="1"/>
  <c r="B99" i="10" s="1"/>
  <c r="B100" i="10" s="1"/>
  <c r="B101" i="10" s="1"/>
  <c r="B102" i="10" s="1"/>
  <c r="B103" i="10" s="1"/>
  <c r="B104" i="10" s="1"/>
  <c r="B105" i="10" s="1"/>
  <c r="B106" i="10" s="1"/>
  <c r="B107" i="10" s="1"/>
  <c r="B108" i="10" s="1"/>
  <c r="B109" i="10" s="1"/>
  <c r="B110" i="10" s="1"/>
  <c r="B57" i="10"/>
  <c r="B22" i="10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150" i="10" l="1"/>
  <c r="B151" i="10" s="1"/>
  <c r="B152" i="10" s="1"/>
  <c r="B153" i="10" s="1"/>
  <c r="B58" i="10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3" i="10" s="1"/>
  <c r="B74" i="10" s="1"/>
  <c r="F180" i="10"/>
  <c r="F122" i="10"/>
  <c r="B154" i="10" l="1"/>
  <c r="B155" i="10" s="1"/>
  <c r="B156" i="10" s="1"/>
  <c r="B157" i="10" s="1"/>
  <c r="B158" i="10" s="1"/>
  <c r="B159" i="10" s="1"/>
  <c r="B160" i="10" s="1"/>
  <c r="B161" i="10" s="1"/>
  <c r="B162" i="10" s="1"/>
  <c r="B163" i="10" s="1"/>
  <c r="B164" i="10" s="1"/>
  <c r="H43" i="3"/>
  <c r="H160" i="3"/>
  <c r="H146" i="3"/>
  <c r="H121" i="3"/>
  <c r="H96" i="3"/>
  <c r="H123" i="3" l="1"/>
  <c r="H162" i="3"/>
</calcChain>
</file>

<file path=xl/sharedStrings.xml><?xml version="1.0" encoding="utf-8"?>
<sst xmlns="http://schemas.openxmlformats.org/spreadsheetml/2006/main" count="772" uniqueCount="177">
  <si>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</si>
  <si>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</si>
  <si>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</si>
  <si>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</si>
  <si>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</si>
  <si>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</si>
  <si>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</si>
  <si>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</si>
  <si>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</si>
  <si>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</si>
  <si>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</si>
  <si>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</si>
  <si>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</si>
  <si>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</si>
  <si>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</si>
  <si>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</si>
  <si>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</si>
  <si>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</si>
  <si>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</si>
  <si>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</si>
  <si>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</si>
  <si>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</si>
  <si>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</si>
  <si>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</si>
  <si>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</si>
  <si>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</si>
  <si>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</si>
  <si>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</si>
  <si>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</si>
  <si>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</si>
  <si>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</si>
  <si>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</si>
  <si>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</si>
  <si>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</si>
  <si>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</si>
  <si>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</si>
  <si>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</si>
  <si>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</si>
  <si>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</si>
  <si>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</si>
  <si>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</si>
  <si>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</si>
  <si>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</si>
  <si>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</si>
  <si>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</si>
  <si>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</si>
  <si>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</si>
  <si>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</si>
  <si>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</si>
  <si>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</si>
  <si>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</si>
  <si>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</si>
  <si>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</si>
  <si>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</si>
  <si>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</si>
  <si>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</si>
  <si>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</si>
  <si>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</si>
  <si>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</si>
  <si>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</si>
  <si>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</si>
  <si>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</si>
  <si>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</si>
  <si>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</si>
  <si>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</si>
  <si>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</si>
  <si>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</si>
  <si>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</si>
  <si>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</si>
  <si>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</si>
  <si>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</si>
  <si>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</si>
  <si>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</si>
  <si>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</si>
  <si>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</si>
  <si>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</si>
  <si>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</si>
  <si>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</si>
  <si>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</si>
  <si>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</si>
  <si>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</si>
  <si>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</si>
  <si>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</si>
  <si>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</si>
  <si>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</si>
  <si>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</si>
  <si>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</si>
  <si>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</si>
  <si>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</si>
  <si>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</si>
  <si>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</si>
  <si>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</si>
  <si>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</si>
  <si>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</si>
  <si>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</si>
  <si>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</si>
  <si>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</si>
  <si>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</si>
  <si>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</si>
  <si>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</si>
  <si>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</si>
  <si>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</si>
  <si>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</si>
  <si>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</si>
  <si>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</si>
  <si>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</si>
  <si>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</si>
  <si>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</si>
  <si>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</si>
  <si>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</si>
  <si>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</si>
  <si>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</si>
  <si>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</si>
  <si>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</si>
  <si>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</si>
  <si>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</si>
  <si>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</si>
  <si>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</si>
  <si>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</si>
  <si>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</si>
  <si>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</si>
  <si>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Suma, eur</t>
  </si>
  <si>
    <t>0266</t>
  </si>
  <si>
    <t>01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</si>
  <si>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</si>
  <si>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</si>
  <si>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</si>
  <si>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</si>
  <si>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</si>
  <si>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</si>
  <si>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2.1.2.1.1.16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</si>
  <si>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</si>
  <si>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</si>
  <si>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2.2.1.1.1.23.</t>
  </si>
  <si>
    <t>sąmata 6000563 - kompleksinės paslaugos šeimai Vilniaus mieste ( ES) lėšų likučiai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</si>
  <si>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</si>
  <si>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</si>
  <si>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2.1.2.1.1.23.</t>
  </si>
  <si>
    <t>11</t>
  </si>
  <si>
    <t>10.01.02.04.</t>
  </si>
  <si>
    <t>sąmata 6000854  - vykdyti kokybišką teisės aktais numatytų socialinių išmokų ir kompensacijų mokėjimą</t>
  </si>
  <si>
    <t>2.2.1.1.1.21.</t>
  </si>
  <si>
    <t>10.01.02.40.</t>
  </si>
  <si>
    <t>IŠ VISO LĖŠOS</t>
  </si>
  <si>
    <t>Vilniaus m. savivaldybė, apskaitos skyrius, Konstitucijos pr.3</t>
  </si>
  <si>
    <t>sąmata 6000726 - "Būsto pritaikymas neįgaliems žmonėms" įgyvendinimas</t>
  </si>
  <si>
    <t>(parašas)</t>
  </si>
  <si>
    <t>(vardas ir pavardė)</t>
  </si>
  <si>
    <t>Vyr. buhalterė</t>
  </si>
  <si>
    <t xml:space="preserve">   (vadovo pareigų pavadinimas)</t>
  </si>
  <si>
    <t xml:space="preserve">   (vyriausiasis buhalteris (buhalteris)</t>
  </si>
  <si>
    <t>Diana Radzevičienė</t>
  </si>
  <si>
    <t>sąmata 6000465</t>
  </si>
  <si>
    <t>sąmata 6000466</t>
  </si>
  <si>
    <t>sąmata 6000247 - socialinių projektų finansavimas, organizacijų rėmimas ir socialinių paslaugų pirkimas</t>
  </si>
  <si>
    <t>Skaistė Nemaniūtė</t>
  </si>
  <si>
    <t>sąmata 6000470</t>
  </si>
  <si>
    <t>sąmata 6000854</t>
  </si>
  <si>
    <t>sąmata 6000110</t>
  </si>
  <si>
    <t>sąmata 6000092</t>
  </si>
  <si>
    <t>Direktorė</t>
  </si>
  <si>
    <t>PAŽYMA DĖL FINANSAVIMO SUMŲ BIRŽELIO 30D.</t>
  </si>
  <si>
    <t>2021 liepos 09 d.</t>
  </si>
  <si>
    <t>sąmata 6000726 - Būsto pritaikymas neįgaliems žmonėms</t>
  </si>
  <si>
    <t>sąmata 6000754 - Būsto pritaikymas neįgaliems vaikams</t>
  </si>
  <si>
    <t>sąmata 6000462 - Centro paslaugų namuose tarnybos COVID-19 išlaidų padengimas</t>
  </si>
  <si>
    <t>sąmata 6000467- Socialinių paslaugų asmenų namuose teikimas</t>
  </si>
  <si>
    <t>sąmata 6000468- Socialinės paramos centro išlaikymas</t>
  </si>
  <si>
    <t>sąmata 6000469- Centro Covid-19 išlaidų padengimas</t>
  </si>
  <si>
    <t>sąmata 6000582 - Centro COVID-19 išlaidų padengimas / lėšų už teikiamas paslaugas surinkimas ir panaudojimas</t>
  </si>
  <si>
    <t>sąmata 6000583 - Centro COVID-19 išlaidų padengimas / lėšų už teikiamas paslaugas surinkimas ir panaudojimas</t>
  </si>
  <si>
    <t>sąmata 6000655 - Akredituotos vaikų dienos socialionės priežiūros organizavimas</t>
  </si>
  <si>
    <t>IŠ VISO už 2021 metus:</t>
  </si>
  <si>
    <t>IŠ VISO už 2020 metus:</t>
  </si>
  <si>
    <t>Ataskaitinis laikotarpis: birželio 30 d.</t>
  </si>
  <si>
    <t>3.1.1.3.1.4.</t>
  </si>
  <si>
    <t>sąmata 6000468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</si>
</sst>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  <xf numFmtId="0" fontId="32" fillId="0" borderId="0"/>
    <xf numFmtId="0" fontId="36" fillId="0" borderId="0">
      <alignment vertical="top"/>
    </xf>
    <xf numFmtId="0" fontId="29" fillId="0" borderId="0"/>
  </cellStyleXfs>
  <cellXfs count="179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2" fontId="20" fillId="0" borderId="27" xfId="0" applyNumberFormat="1" applyFont="1" applyFill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1" fillId="0" borderId="28" xfId="0" applyFont="1" applyBorder="1" applyAlignment="1">
      <alignment vertical="top" wrapText="1"/>
    </xf>
    <xf numFmtId="0" fontId="20" fillId="0" borderId="28" xfId="0" applyFont="1" applyBorder="1" applyAlignment="1">
      <alignment vertical="top" wrapText="1"/>
    </xf>
    <xf numFmtId="2" fontId="21" fillId="0" borderId="29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7" fillId="0" borderId="31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3" xfId="0" applyFont="1" applyBorder="1"/>
    <xf numFmtId="0" fontId="0" fillId="0" borderId="33" xfId="0" applyBorder="1"/>
    <xf numFmtId="2" fontId="20" fillId="0" borderId="27" xfId="0" applyNumberFormat="1" applyFont="1" applyBorder="1" applyAlignment="1">
      <alignment vertical="top" wrapText="1"/>
    </xf>
    <xf numFmtId="2" fontId="20" fillId="0" borderId="34" xfId="0" applyNumberFormat="1" applyFont="1" applyFill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7" fillId="0" borderId="25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0" fillId="0" borderId="30" xfId="0" applyFont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7" fillId="0" borderId="12" xfId="0" applyFont="1" applyBorder="1" applyAlignment="1">
      <alignment vertical="top"/>
    </xf>
    <xf numFmtId="0" fontId="26" fillId="0" borderId="12" xfId="0" applyFont="1" applyBorder="1" applyAlignment="1">
      <alignment vertical="top" wrapText="1"/>
    </xf>
    <xf numFmtId="0" fontId="20" fillId="0" borderId="20" xfId="0" applyFont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28" fillId="0" borderId="32" xfId="0" applyFont="1" applyFill="1" applyBorder="1" applyAlignment="1">
      <alignment vertical="top" wrapText="1"/>
    </xf>
    <xf numFmtId="0" fontId="20" fillId="34" borderId="12" xfId="0" applyFont="1" applyFill="1" applyBorder="1" applyAlignment="1">
      <alignment vertical="top" wrapText="1"/>
    </xf>
    <xf numFmtId="0" fontId="28" fillId="34" borderId="32" xfId="0" applyFont="1" applyFill="1" applyBorder="1" applyAlignment="1">
      <alignment vertical="top" wrapText="1"/>
    </xf>
    <xf numFmtId="0" fontId="21" fillId="34" borderId="13" xfId="0" applyFont="1" applyFill="1" applyBorder="1" applyAlignment="1">
      <alignment vertical="top" wrapText="1"/>
    </xf>
    <xf numFmtId="0" fontId="20" fillId="34" borderId="10" xfId="0" applyFont="1" applyFill="1" applyBorder="1" applyAlignment="1">
      <alignment vertical="top" wrapText="1"/>
    </xf>
    <xf numFmtId="2" fontId="26" fillId="0" borderId="10" xfId="0" applyNumberFormat="1" applyFont="1" applyBorder="1" applyAlignment="1">
      <alignment vertical="top" wrapText="1"/>
    </xf>
    <xf numFmtId="0" fontId="0" fillId="0" borderId="0" xfId="0"/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0" fontId="32" fillId="0" borderId="0" xfId="43"/>
    <xf numFmtId="0" fontId="33" fillId="0" borderId="0" xfId="43" applyFont="1" applyAlignment="1">
      <alignment horizontal="justify"/>
    </xf>
    <xf numFmtId="0" fontId="30" fillId="0" borderId="0" xfId="43" applyFont="1" applyBorder="1"/>
    <xf numFmtId="0" fontId="34" fillId="0" borderId="35" xfId="45" applyFont="1" applyBorder="1" applyAlignment="1">
      <alignment horizontal="center" vertical="top"/>
    </xf>
    <xf numFmtId="0" fontId="35" fillId="0" borderId="0" xfId="43" applyFont="1" applyBorder="1" applyAlignment="1">
      <alignment horizontal="center"/>
    </xf>
    <xf numFmtId="0" fontId="32" fillId="0" borderId="0" xfId="43" applyBorder="1"/>
    <xf numFmtId="0" fontId="30" fillId="0" borderId="33" xfId="43" applyFont="1" applyBorder="1" applyAlignment="1"/>
    <xf numFmtId="0" fontId="30" fillId="0" borderId="33" xfId="43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20" fillId="0" borderId="34" xfId="0" applyFont="1" applyBorder="1" applyAlignment="1">
      <alignment vertical="top" wrapText="1"/>
    </xf>
    <xf numFmtId="0" fontId="27" fillId="0" borderId="17" xfId="0" applyFont="1" applyBorder="1" applyAlignment="1">
      <alignment vertical="top"/>
    </xf>
    <xf numFmtId="0" fontId="24" fillId="0" borderId="10" xfId="0" applyFont="1" applyFill="1" applyBorder="1" applyAlignment="1">
      <alignment vertical="top" wrapText="1"/>
    </xf>
    <xf numFmtId="0" fontId="25" fillId="34" borderId="10" xfId="0" applyFont="1" applyFill="1" applyBorder="1" applyAlignment="1">
      <alignment vertical="top" wrapText="1"/>
    </xf>
    <xf numFmtId="0" fontId="24" fillId="34" borderId="11" xfId="0" applyFont="1" applyFill="1" applyBorder="1" applyAlignment="1">
      <alignment vertical="top" wrapText="1"/>
    </xf>
    <xf numFmtId="0" fontId="0" fillId="0" borderId="0" xfId="0"/>
    <xf numFmtId="2" fontId="20" fillId="0" borderId="32" xfId="0" applyNumberFormat="1" applyFont="1" applyFill="1" applyBorder="1" applyAlignment="1">
      <alignment vertical="top" wrapText="1"/>
    </xf>
    <xf numFmtId="0" fontId="20" fillId="0" borderId="37" xfId="0" applyFont="1" applyBorder="1" applyAlignment="1">
      <alignment vertical="top" wrapText="1"/>
    </xf>
    <xf numFmtId="0" fontId="0" fillId="0" borderId="0" xfId="0"/>
    <xf numFmtId="0" fontId="0" fillId="0" borderId="0" xfId="0"/>
    <xf numFmtId="49" fontId="20" fillId="0" borderId="0" xfId="0" applyNumberFormat="1" applyFont="1" applyBorder="1" applyAlignment="1">
      <alignment vertical="top" wrapText="1"/>
    </xf>
    <xf numFmtId="0" fontId="20" fillId="0" borderId="39" xfId="0" applyFont="1" applyBorder="1" applyAlignment="1">
      <alignment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1" fillId="0" borderId="40" xfId="0" applyFont="1" applyBorder="1" applyAlignment="1">
      <alignment vertical="top" wrapText="1"/>
    </xf>
    <xf numFmtId="0" fontId="20" fillId="0" borderId="40" xfId="0" applyFont="1" applyBorder="1" applyAlignment="1">
      <alignment vertical="top" wrapText="1"/>
    </xf>
    <xf numFmtId="2" fontId="21" fillId="0" borderId="41" xfId="0" applyNumberFormat="1" applyFont="1" applyBorder="1" applyAlignment="1">
      <alignment vertical="top" wrapText="1"/>
    </xf>
    <xf numFmtId="0" fontId="20" fillId="0" borderId="42" xfId="0" applyFont="1" applyBorder="1" applyAlignment="1">
      <alignment vertical="top" wrapText="1"/>
    </xf>
    <xf numFmtId="2" fontId="21" fillId="0" borderId="29" xfId="0" applyNumberFormat="1" applyFont="1" applyBorder="1" applyAlignment="1">
      <alignment vertical="top" wrapText="1"/>
    </xf>
    <xf numFmtId="0" fontId="20" fillId="0" borderId="20" xfId="0" applyFont="1" applyFill="1" applyBorder="1" applyAlignment="1">
      <alignment vertical="top" wrapText="1"/>
    </xf>
    <xf numFmtId="0" fontId="24" fillId="33" borderId="20" xfId="0" applyFont="1" applyFill="1" applyBorder="1" applyAlignment="1">
      <alignment vertical="top" wrapText="1"/>
    </xf>
    <xf numFmtId="0" fontId="21" fillId="0" borderId="21" xfId="0" applyFont="1" applyBorder="1" applyAlignment="1">
      <alignment vertical="top" wrapText="1"/>
    </xf>
    <xf numFmtId="0" fontId="21" fillId="0" borderId="23" xfId="0" applyFont="1" applyBorder="1" applyAlignment="1">
      <alignment vertical="top" wrapText="1"/>
    </xf>
    <xf numFmtId="0" fontId="20" fillId="0" borderId="26" xfId="0" applyFont="1" applyBorder="1" applyAlignment="1">
      <alignment vertical="top" wrapText="1"/>
    </xf>
    <xf numFmtId="0" fontId="20" fillId="0" borderId="12" xfId="0" applyFont="1" applyBorder="1" applyAlignment="1">
      <alignment horizontal="left" vertical="top" wrapText="1"/>
    </xf>
    <xf numFmtId="0" fontId="20" fillId="0" borderId="36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/>
    </xf>
    <xf numFmtId="49" fontId="20" fillId="0" borderId="25" xfId="0" applyNumberFormat="1" applyFont="1" applyBorder="1" applyAlignment="1">
      <alignment vertical="top" wrapText="1"/>
    </xf>
    <xf numFmtId="0" fontId="37" fillId="0" borderId="28" xfId="0" applyFont="1" applyBorder="1" applyAlignment="1">
      <alignment vertical="top" wrapText="1"/>
    </xf>
    <xf numFmtId="0" fontId="20" fillId="0" borderId="22" xfId="0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0" borderId="19" xfId="0" applyFont="1" applyBorder="1" applyAlignment="1">
      <alignment horizontal="left" vertical="top" wrapText="1"/>
    </xf>
    <xf numFmtId="0" fontId="20" fillId="0" borderId="24" xfId="0" applyFont="1" applyBorder="1" applyAlignment="1">
      <alignment horizontal="left" vertical="top" wrapText="1"/>
    </xf>
    <xf numFmtId="0" fontId="0" fillId="0" borderId="0" xfId="0"/>
    <xf numFmtId="0" fontId="20" fillId="0" borderId="1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justify" wrapText="1"/>
    </xf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34" fillId="0" borderId="0" xfId="42" applyFont="1" applyBorder="1" applyAlignment="1">
      <alignment horizontal="center" vertical="top" wrapText="1"/>
    </xf>
    <xf numFmtId="0" fontId="32" fillId="0" borderId="0" xfId="43" applyAlignment="1">
      <alignment horizontal="center" wrapText="1"/>
    </xf>
    <xf numFmtId="0" fontId="34" fillId="0" borderId="0" xfId="42" applyFont="1" applyBorder="1" applyAlignment="1">
      <alignment horizontal="center" vertical="top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/>
    <cellStyle name="Įprastas 2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 2" xfId="44"/>
    <cellStyle name="Normal_biudz uz 2001 atskaitomybe3" xfId="42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65" t="s">
        <v>0</v>
      </c>
      <c r="C1" s="166"/>
      <c r="D1" s="166"/>
      <c r="E1" s="166"/>
      <c r="F1" s="166"/>
      <c r="G1" s="166"/>
      <c r="H1" s="166"/>
    </row>
    <row r="2" spans="2:8" ht="15" customHeight="1">
      <c r="B2" s="167" t="s">
        <v>1</v>
      </c>
      <c r="C2" s="166"/>
      <c r="D2" s="166"/>
      <c r="E2" s="166"/>
      <c r="F2" s="166"/>
      <c r="G2" s="166"/>
      <c r="H2" s="166"/>
    </row>
    <row r="3" spans="2:8" ht="12" customHeight="1">
      <c r="B3" s="3"/>
    </row>
    <row r="4" spans="2:8" ht="15.75" customHeight="1">
      <c r="B4" s="168" t="s">
        <v>17</v>
      </c>
      <c r="C4" s="164"/>
      <c r="D4" s="164"/>
      <c r="E4" s="164"/>
      <c r="F4" s="164"/>
      <c r="G4" s="164"/>
      <c r="H4" s="164"/>
    </row>
    <row r="5" spans="2:8" ht="15" customHeight="1">
      <c r="B5" s="163" t="s">
        <v>2</v>
      </c>
      <c r="C5" s="164"/>
      <c r="D5" s="164"/>
      <c r="E5" s="164"/>
      <c r="F5" s="164"/>
      <c r="G5" s="164"/>
      <c r="H5" s="164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69" t="s">
        <v>4</v>
      </c>
      <c r="C10" s="164"/>
      <c r="D10" s="164"/>
      <c r="E10" s="164"/>
      <c r="F10" s="164"/>
      <c r="G10" s="164"/>
      <c r="H10" s="164"/>
    </row>
    <row r="11" spans="2:8" ht="15" customHeight="1">
      <c r="B11" s="163" t="s">
        <v>83</v>
      </c>
      <c r="C11" s="164"/>
      <c r="D11" s="164"/>
      <c r="E11" s="164"/>
      <c r="F11" s="164"/>
      <c r="G11" s="164"/>
      <c r="H11" s="164"/>
    </row>
    <row r="12" spans="2:8">
      <c r="B12" s="172"/>
      <c r="C12" s="173"/>
      <c r="D12" s="173"/>
      <c r="E12" s="172"/>
      <c r="F12" s="173"/>
      <c r="G12" s="173"/>
    </row>
    <row r="13" spans="2:8" ht="15" customHeight="1">
      <c r="B13" s="163" t="s">
        <v>19</v>
      </c>
      <c r="C13" s="164"/>
      <c r="D13" s="164"/>
      <c r="E13" s="164"/>
      <c r="F13" s="164"/>
      <c r="G13" s="164"/>
      <c r="H13" s="164"/>
    </row>
    <row r="14" spans="2:8">
      <c r="B14" s="174" t="s">
        <v>5</v>
      </c>
      <c r="C14" s="164"/>
      <c r="D14" s="164"/>
      <c r="E14" s="164"/>
      <c r="F14" s="164"/>
      <c r="G14" s="164"/>
      <c r="H14" s="164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75" t="s">
        <v>14</v>
      </c>
      <c r="C43" s="175"/>
      <c r="D43" s="175"/>
      <c r="E43" s="175"/>
      <c r="F43" s="175"/>
      <c r="G43" s="175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75" t="s">
        <v>14</v>
      </c>
      <c r="C50" s="175"/>
      <c r="D50" s="175"/>
      <c r="E50" s="175"/>
      <c r="F50" s="175"/>
      <c r="G50" s="175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71" t="s">
        <v>56</v>
      </c>
      <c r="C166" s="164"/>
      <c r="D166" s="164"/>
      <c r="E166" s="164"/>
      <c r="F166" s="164"/>
      <c r="G166" s="164"/>
      <c r="H166" s="164"/>
    </row>
    <row r="168" spans="2:8" s="33" customFormat="1" ht="15" customHeight="1">
      <c r="B168" s="170" t="s">
        <v>87</v>
      </c>
      <c r="C168" s="164"/>
      <c r="D168" s="164"/>
      <c r="E168" s="164"/>
      <c r="F168" s="164"/>
      <c r="G168" s="164"/>
      <c r="H168" s="164"/>
    </row>
    <row r="169" spans="2:8" s="33" customFormat="1">
      <c r="B169" s="171" t="s">
        <v>88</v>
      </c>
      <c r="C169" s="164"/>
      <c r="D169" s="164"/>
      <c r="E169" s="164"/>
      <c r="F169" s="164"/>
      <c r="G169" s="164"/>
      <c r="H169" s="164"/>
    </row>
  </sheetData>
  <mergeCells count="15"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  <mergeCell ref="B11:H11"/>
    <mergeCell ref="B1:H1"/>
    <mergeCell ref="B2:H2"/>
    <mergeCell ref="B4:H4"/>
    <mergeCell ref="B5:H5"/>
    <mergeCell ref="B10:H10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tabSelected="1" topLeftCell="A22" zoomScaleNormal="100" workbookViewId="0">
      <selection activeCell="H36" sqref="H36"/>
    </sheetView>
  </sheetViews>
  <sheetFormatPr defaultColWidth="9.109375" defaultRowHeight="14.4"/>
  <cols>
    <col min="1" max="1" width="4.77734375" style="108" customWidth="1"/>
    <col min="2" max="2" width="8.33203125" style="108" customWidth="1"/>
    <col min="3" max="3" width="14.88671875" style="108" customWidth="1"/>
    <col min="4" max="4" width="17.5546875" style="108" customWidth="1"/>
    <col min="5" max="5" width="18.77734375" style="108" customWidth="1"/>
    <col min="6" max="6" width="23.88671875" style="108" customWidth="1"/>
    <col min="7" max="16384" width="9.109375" style="108"/>
  </cols>
  <sheetData>
    <row r="1" spans="2:6">
      <c r="B1" s="165" t="s">
        <v>0</v>
      </c>
      <c r="C1" s="166"/>
      <c r="D1" s="166"/>
      <c r="E1" s="166"/>
      <c r="F1" s="166"/>
    </row>
    <row r="2" spans="2:6">
      <c r="B2" s="167" t="s">
        <v>1</v>
      </c>
      <c r="C2" s="166"/>
      <c r="D2" s="166"/>
      <c r="E2" s="166"/>
      <c r="F2" s="166"/>
    </row>
    <row r="3" spans="2:6" ht="15.6">
      <c r="B3" s="3"/>
    </row>
    <row r="4" spans="2:6">
      <c r="B4" s="168" t="s">
        <v>17</v>
      </c>
      <c r="C4" s="164"/>
      <c r="D4" s="164"/>
      <c r="E4" s="164"/>
      <c r="F4" s="164"/>
    </row>
    <row r="5" spans="2:6">
      <c r="B5" s="163" t="s">
        <v>2</v>
      </c>
      <c r="C5" s="164"/>
      <c r="D5" s="164"/>
      <c r="E5" s="164"/>
      <c r="F5" s="164"/>
    </row>
    <row r="6" spans="2:6" ht="15.6">
      <c r="B6" s="4"/>
    </row>
    <row r="7" spans="2:6" ht="15.6">
      <c r="B7" s="4" t="s">
        <v>144</v>
      </c>
    </row>
    <row r="8" spans="2:6">
      <c r="B8" s="1" t="s">
        <v>3</v>
      </c>
    </row>
    <row r="9" spans="2:6">
      <c r="B9" s="1"/>
    </row>
    <row r="10" spans="2:6">
      <c r="B10" s="169" t="s">
        <v>161</v>
      </c>
      <c r="C10" s="164"/>
      <c r="D10" s="164"/>
      <c r="E10" s="164"/>
      <c r="F10" s="164"/>
    </row>
    <row r="11" spans="2:6">
      <c r="B11" s="163" t="s">
        <v>162</v>
      </c>
      <c r="C11" s="164"/>
      <c r="D11" s="164"/>
      <c r="E11" s="164"/>
      <c r="F11" s="164"/>
    </row>
    <row r="12" spans="2:6">
      <c r="B12" s="172"/>
      <c r="C12" s="173"/>
      <c r="D12" s="111"/>
      <c r="E12" s="110"/>
    </row>
    <row r="13" spans="2:6">
      <c r="B13" s="163" t="s">
        <v>19</v>
      </c>
      <c r="C13" s="164"/>
      <c r="D13" s="164"/>
      <c r="E13" s="164"/>
      <c r="F13" s="164"/>
    </row>
    <row r="14" spans="2:6">
      <c r="B14" s="174" t="s">
        <v>5</v>
      </c>
      <c r="C14" s="164"/>
      <c r="D14" s="164"/>
      <c r="E14" s="164"/>
      <c r="F14" s="164"/>
    </row>
    <row r="15" spans="2:6">
      <c r="B15" s="1"/>
    </row>
    <row r="16" spans="2:6">
      <c r="B16" s="1" t="s">
        <v>174</v>
      </c>
    </row>
    <row r="17" spans="2:9">
      <c r="B17" s="1" t="s">
        <v>135</v>
      </c>
    </row>
    <row r="18" spans="2:9">
      <c r="B18" s="1"/>
    </row>
    <row r="19" spans="2:9" ht="20.399999999999999">
      <c r="B19" s="7" t="s">
        <v>7</v>
      </c>
      <c r="C19" s="7" t="s">
        <v>8</v>
      </c>
      <c r="D19" s="7" t="s">
        <v>11</v>
      </c>
      <c r="E19" s="7" t="s">
        <v>10</v>
      </c>
      <c r="F19" s="7" t="s">
        <v>121</v>
      </c>
    </row>
    <row r="20" spans="2:9" s="125" customFormat="1">
      <c r="B20" s="128"/>
      <c r="C20" s="128"/>
      <c r="D20" s="59" t="s">
        <v>36</v>
      </c>
      <c r="E20" s="128"/>
      <c r="F20" s="128"/>
    </row>
    <row r="21" spans="2:9" ht="15.6">
      <c r="B21" s="138">
        <v>1</v>
      </c>
      <c r="C21" s="69" t="s">
        <v>123</v>
      </c>
      <c r="D21" s="12" t="s">
        <v>71</v>
      </c>
      <c r="E21" s="8" t="s">
        <v>30</v>
      </c>
      <c r="F21" s="19">
        <v>159427.54</v>
      </c>
    </row>
    <row r="22" spans="2:9" ht="15.6">
      <c r="B22" s="138">
        <f>SUM(B21+1)</f>
        <v>2</v>
      </c>
      <c r="C22" s="69" t="s">
        <v>123</v>
      </c>
      <c r="D22" s="12" t="s">
        <v>71</v>
      </c>
      <c r="E22" s="8" t="s">
        <v>31</v>
      </c>
      <c r="F22" s="19">
        <v>3032.5</v>
      </c>
    </row>
    <row r="23" spans="2:9" s="125" customFormat="1" ht="15.6">
      <c r="B23" s="138">
        <f t="shared" ref="B23:B39" si="0">SUM(B22+1)</f>
        <v>3</v>
      </c>
      <c r="C23" s="69"/>
      <c r="D23" s="129" t="s">
        <v>156</v>
      </c>
      <c r="E23" s="8"/>
      <c r="F23" s="19"/>
    </row>
    <row r="24" spans="2:9" ht="15.6">
      <c r="B24" s="138">
        <f t="shared" si="0"/>
        <v>4</v>
      </c>
      <c r="C24" s="69" t="s">
        <v>123</v>
      </c>
      <c r="D24" s="12" t="s">
        <v>59</v>
      </c>
      <c r="E24" s="8" t="s">
        <v>30</v>
      </c>
      <c r="F24" s="19">
        <v>235880.62</v>
      </c>
    </row>
    <row r="25" spans="2:9" ht="15.6">
      <c r="B25" s="138">
        <f t="shared" si="0"/>
        <v>5</v>
      </c>
      <c r="C25" s="69" t="s">
        <v>123</v>
      </c>
      <c r="D25" s="12" t="s">
        <v>59</v>
      </c>
      <c r="E25" s="8" t="s">
        <v>31</v>
      </c>
      <c r="F25" s="19">
        <v>5913.76</v>
      </c>
    </row>
    <row r="26" spans="2:9" ht="15.6">
      <c r="B26" s="138">
        <f t="shared" si="0"/>
        <v>6</v>
      </c>
      <c r="C26" s="69" t="s">
        <v>123</v>
      </c>
      <c r="D26" s="12" t="s">
        <v>59</v>
      </c>
      <c r="E26" s="8" t="s">
        <v>92</v>
      </c>
      <c r="F26" s="19">
        <v>1616.05</v>
      </c>
    </row>
    <row r="27" spans="2:9" ht="15.6">
      <c r="B27" s="138">
        <f t="shared" si="0"/>
        <v>7</v>
      </c>
      <c r="C27" s="69" t="s">
        <v>123</v>
      </c>
      <c r="D27" s="12" t="s">
        <v>59</v>
      </c>
      <c r="E27" s="8" t="s">
        <v>93</v>
      </c>
      <c r="F27" s="17">
        <v>1319.23</v>
      </c>
      <c r="G27" s="112"/>
      <c r="H27" s="112"/>
      <c r="I27" s="112"/>
    </row>
    <row r="28" spans="2:9" s="125" customFormat="1" ht="15.6">
      <c r="B28" s="138">
        <f t="shared" si="0"/>
        <v>8</v>
      </c>
      <c r="C28" s="69"/>
      <c r="D28" s="129" t="s">
        <v>153</v>
      </c>
      <c r="E28" s="8"/>
      <c r="F28" s="21"/>
    </row>
    <row r="29" spans="2:9" s="125" customFormat="1" ht="15.6">
      <c r="B29" s="138">
        <f t="shared" si="0"/>
        <v>9</v>
      </c>
      <c r="C29" s="69" t="s">
        <v>123</v>
      </c>
      <c r="D29" s="12" t="s">
        <v>59</v>
      </c>
      <c r="E29" s="8" t="s">
        <v>30</v>
      </c>
      <c r="F29" s="8">
        <v>2893.95</v>
      </c>
    </row>
    <row r="30" spans="2:9" s="125" customFormat="1" ht="15.6">
      <c r="B30" s="138">
        <f t="shared" si="0"/>
        <v>10</v>
      </c>
      <c r="C30" s="69" t="s">
        <v>123</v>
      </c>
      <c r="D30" s="12" t="s">
        <v>59</v>
      </c>
      <c r="E30" s="8" t="s">
        <v>31</v>
      </c>
      <c r="F30" s="8">
        <v>76.87</v>
      </c>
    </row>
    <row r="31" spans="2:9" s="125" customFormat="1" ht="15.6">
      <c r="B31" s="138">
        <f t="shared" si="0"/>
        <v>11</v>
      </c>
      <c r="C31" s="69"/>
      <c r="D31" s="129" t="s">
        <v>157</v>
      </c>
      <c r="E31" s="8"/>
      <c r="F31" s="8"/>
    </row>
    <row r="32" spans="2:9" ht="16.8" customHeight="1">
      <c r="B32" s="138">
        <f t="shared" si="0"/>
        <v>12</v>
      </c>
      <c r="C32" s="69" t="s">
        <v>138</v>
      </c>
      <c r="D32" s="12" t="s">
        <v>142</v>
      </c>
      <c r="E32" s="8" t="s">
        <v>30</v>
      </c>
      <c r="F32" s="8">
        <v>2978.79</v>
      </c>
    </row>
    <row r="33" spans="2:6" ht="15.6">
      <c r="B33" s="138">
        <f t="shared" si="0"/>
        <v>13</v>
      </c>
      <c r="C33" s="69" t="s">
        <v>138</v>
      </c>
      <c r="D33" s="12" t="s">
        <v>142</v>
      </c>
      <c r="E33" s="8" t="s">
        <v>31</v>
      </c>
      <c r="F33" s="8">
        <v>74.47</v>
      </c>
    </row>
    <row r="34" spans="2:6" s="125" customFormat="1" ht="15.6">
      <c r="B34" s="138">
        <f t="shared" si="0"/>
        <v>14</v>
      </c>
      <c r="C34" s="69"/>
      <c r="D34" s="129" t="s">
        <v>158</v>
      </c>
      <c r="E34" s="8"/>
      <c r="F34" s="8"/>
    </row>
    <row r="35" spans="2:6" ht="15.6">
      <c r="B35" s="138">
        <f t="shared" si="0"/>
        <v>15</v>
      </c>
      <c r="C35" s="69" t="s">
        <v>122</v>
      </c>
      <c r="D35" s="12" t="s">
        <v>62</v>
      </c>
      <c r="E35" s="8" t="s">
        <v>30</v>
      </c>
      <c r="F35" s="19">
        <v>131789.47</v>
      </c>
    </row>
    <row r="36" spans="2:6" ht="15.6">
      <c r="B36" s="138">
        <f t="shared" si="0"/>
        <v>16</v>
      </c>
      <c r="C36" s="69" t="s">
        <v>122</v>
      </c>
      <c r="D36" s="12" t="s">
        <v>62</v>
      </c>
      <c r="E36" s="8" t="s">
        <v>31</v>
      </c>
      <c r="F36" s="19">
        <v>2235.15</v>
      </c>
    </row>
    <row r="37" spans="2:6" s="125" customFormat="1" ht="18.600000000000001" customHeight="1">
      <c r="B37" s="138">
        <f t="shared" si="0"/>
        <v>17</v>
      </c>
      <c r="C37" s="69"/>
      <c r="D37" s="129" t="s">
        <v>159</v>
      </c>
      <c r="E37" s="8"/>
      <c r="F37" s="107"/>
    </row>
    <row r="38" spans="2:6" ht="15.6">
      <c r="B38" s="138">
        <f t="shared" si="0"/>
        <v>18</v>
      </c>
      <c r="C38" s="69" t="s">
        <v>122</v>
      </c>
      <c r="D38" s="12" t="s">
        <v>63</v>
      </c>
      <c r="E38" s="8" t="s">
        <v>30</v>
      </c>
      <c r="F38" s="19">
        <v>0</v>
      </c>
    </row>
    <row r="39" spans="2:6" ht="15.6">
      <c r="B39" s="138">
        <f t="shared" si="0"/>
        <v>19</v>
      </c>
      <c r="C39" s="69" t="s">
        <v>122</v>
      </c>
      <c r="D39" s="12" t="s">
        <v>63</v>
      </c>
      <c r="E39" s="8" t="s">
        <v>31</v>
      </c>
      <c r="F39" s="19">
        <v>0</v>
      </c>
    </row>
    <row r="40" spans="2:6" s="160" customFormat="1" ht="15.6">
      <c r="B40" s="138">
        <v>20</v>
      </c>
      <c r="C40" s="69"/>
      <c r="D40" s="129" t="s">
        <v>176</v>
      </c>
      <c r="E40" s="8"/>
      <c r="F40" s="19"/>
    </row>
    <row r="41" spans="2:6" s="160" customFormat="1" ht="15.6">
      <c r="B41" s="138">
        <v>21</v>
      </c>
      <c r="C41" s="138">
        <v>21</v>
      </c>
      <c r="D41" s="34" t="s">
        <v>59</v>
      </c>
      <c r="E41" s="8" t="s">
        <v>31</v>
      </c>
      <c r="F41" s="19">
        <v>2.46</v>
      </c>
    </row>
    <row r="42" spans="2:6" s="160" customFormat="1" ht="15.6">
      <c r="B42" s="161"/>
      <c r="C42" s="161"/>
      <c r="D42" s="162"/>
      <c r="E42" s="14"/>
      <c r="F42" s="17"/>
    </row>
    <row r="43" spans="2:6" s="160" customFormat="1" ht="15.6">
      <c r="B43" s="161"/>
      <c r="C43" s="14"/>
      <c r="D43" s="14"/>
      <c r="E43" s="14"/>
      <c r="F43" s="17"/>
    </row>
    <row r="44" spans="2:6" ht="15.6">
      <c r="B44" s="175" t="s">
        <v>14</v>
      </c>
      <c r="C44" s="175"/>
      <c r="D44" s="175"/>
      <c r="E44" s="175"/>
      <c r="F44" s="19">
        <f>SUM(F21:F43)</f>
        <v>547240.86</v>
      </c>
    </row>
    <row r="45" spans="2:6" ht="15.6">
      <c r="B45" s="71"/>
      <c r="C45" s="71"/>
      <c r="D45" s="71"/>
      <c r="E45" s="71"/>
      <c r="F45" s="72"/>
    </row>
    <row r="46" spans="2:6">
      <c r="B46" s="1"/>
    </row>
    <row r="47" spans="2:6">
      <c r="B47" s="1" t="s">
        <v>136</v>
      </c>
    </row>
    <row r="48" spans="2:6" ht="20.399999999999999">
      <c r="B48" s="7" t="s">
        <v>7</v>
      </c>
      <c r="C48" s="7" t="s">
        <v>8</v>
      </c>
      <c r="D48" s="7" t="s">
        <v>11</v>
      </c>
      <c r="E48" s="7" t="s">
        <v>10</v>
      </c>
      <c r="F48" s="7" t="s">
        <v>103</v>
      </c>
    </row>
    <row r="49" spans="2:6" ht="15.6">
      <c r="B49" s="8"/>
      <c r="C49" s="8"/>
      <c r="D49" s="8"/>
      <c r="E49" s="8"/>
      <c r="F49" s="8">
        <v>0</v>
      </c>
    </row>
    <row r="50" spans="2:6" ht="15.6">
      <c r="B50" s="175" t="s">
        <v>14</v>
      </c>
      <c r="C50" s="175"/>
      <c r="D50" s="175"/>
      <c r="E50" s="175"/>
      <c r="F50" s="8"/>
    </row>
    <row r="51" spans="2:6" ht="15.6">
      <c r="B51" s="4"/>
    </row>
    <row r="52" spans="2:6">
      <c r="B52" s="1" t="s">
        <v>128</v>
      </c>
    </row>
    <row r="53" spans="2:6" ht="15" thickBot="1">
      <c r="B53" s="1"/>
    </row>
    <row r="54" spans="2:6" ht="20.399999999999999">
      <c r="B54" s="45" t="s">
        <v>7</v>
      </c>
      <c r="C54" s="46" t="s">
        <v>8</v>
      </c>
      <c r="D54" s="46" t="s">
        <v>11</v>
      </c>
      <c r="E54" s="46" t="s">
        <v>10</v>
      </c>
      <c r="F54" s="63" t="s">
        <v>103</v>
      </c>
    </row>
    <row r="55" spans="2:6" ht="15.6">
      <c r="B55" s="48"/>
      <c r="C55" s="8"/>
      <c r="D55" s="8"/>
      <c r="E55" s="59" t="s">
        <v>32</v>
      </c>
      <c r="F55" s="49"/>
    </row>
    <row r="56" spans="2:6" ht="15.6">
      <c r="B56" s="155">
        <v>20</v>
      </c>
      <c r="C56" s="69" t="s">
        <v>123</v>
      </c>
      <c r="D56" s="8" t="s">
        <v>71</v>
      </c>
      <c r="E56" s="8" t="s">
        <v>30</v>
      </c>
      <c r="F56" s="52">
        <v>1198500</v>
      </c>
    </row>
    <row r="57" spans="2:6" ht="15.6">
      <c r="B57" s="155">
        <f>SUM(B56+1)</f>
        <v>21</v>
      </c>
      <c r="C57" s="69" t="s">
        <v>123</v>
      </c>
      <c r="D57" s="8" t="s">
        <v>71</v>
      </c>
      <c r="E57" s="8" t="s">
        <v>31</v>
      </c>
      <c r="F57" s="52">
        <v>16900</v>
      </c>
    </row>
    <row r="58" spans="2:6" ht="15.6">
      <c r="B58" s="155">
        <f>SUM(B57+1)</f>
        <v>22</v>
      </c>
      <c r="C58" s="69" t="s">
        <v>123</v>
      </c>
      <c r="D58" s="8" t="s">
        <v>71</v>
      </c>
      <c r="E58" s="8" t="s">
        <v>33</v>
      </c>
      <c r="F58" s="88">
        <v>19000</v>
      </c>
    </row>
    <row r="59" spans="2:6" ht="15.6">
      <c r="B59" s="155">
        <f t="shared" ref="B59:B74" si="1">SUM(B58+1)</f>
        <v>23</v>
      </c>
      <c r="C59" s="69"/>
      <c r="D59" s="8"/>
      <c r="E59" s="59" t="s">
        <v>37</v>
      </c>
      <c r="F59" s="49"/>
    </row>
    <row r="60" spans="2:6" ht="15.6">
      <c r="B60" s="155">
        <f t="shared" si="1"/>
        <v>24</v>
      </c>
      <c r="C60" s="69" t="s">
        <v>123</v>
      </c>
      <c r="D60" s="8" t="s">
        <v>59</v>
      </c>
      <c r="E60" s="8" t="s">
        <v>30</v>
      </c>
      <c r="F60" s="52">
        <v>1331800</v>
      </c>
    </row>
    <row r="61" spans="2:6" ht="15.6">
      <c r="B61" s="155">
        <f t="shared" si="1"/>
        <v>25</v>
      </c>
      <c r="C61" s="69" t="s">
        <v>123</v>
      </c>
      <c r="D61" s="8" t="s">
        <v>59</v>
      </c>
      <c r="E61" s="8" t="s">
        <v>31</v>
      </c>
      <c r="F61" s="52">
        <v>19800</v>
      </c>
    </row>
    <row r="62" spans="2:6" ht="15.6">
      <c r="B62" s="155">
        <f t="shared" si="1"/>
        <v>26</v>
      </c>
      <c r="C62" s="69" t="s">
        <v>123</v>
      </c>
      <c r="D62" s="8" t="s">
        <v>59</v>
      </c>
      <c r="E62" s="8" t="s">
        <v>92</v>
      </c>
      <c r="F62" s="49">
        <v>8523.48</v>
      </c>
    </row>
    <row r="63" spans="2:6" ht="15.6">
      <c r="B63" s="155">
        <f t="shared" si="1"/>
        <v>27</v>
      </c>
      <c r="C63" s="69" t="s">
        <v>123</v>
      </c>
      <c r="D63" s="8" t="s">
        <v>59</v>
      </c>
      <c r="E63" s="8" t="s">
        <v>93</v>
      </c>
      <c r="F63" s="49">
        <v>12191.64</v>
      </c>
    </row>
    <row r="64" spans="2:6" ht="15.6">
      <c r="B64" s="155">
        <f t="shared" si="1"/>
        <v>28</v>
      </c>
      <c r="C64" s="69" t="s">
        <v>123</v>
      </c>
      <c r="D64" s="8" t="s">
        <v>59</v>
      </c>
      <c r="E64" s="8" t="s">
        <v>96</v>
      </c>
      <c r="F64" s="49">
        <v>4121.42</v>
      </c>
    </row>
    <row r="65" spans="2:6" ht="15.6">
      <c r="B65" s="155">
        <f t="shared" si="1"/>
        <v>29</v>
      </c>
      <c r="C65" s="69" t="s">
        <v>123</v>
      </c>
      <c r="D65" s="8" t="s">
        <v>59</v>
      </c>
      <c r="E65" s="8" t="s">
        <v>100</v>
      </c>
      <c r="F65" s="52">
        <v>14606.87</v>
      </c>
    </row>
    <row r="66" spans="2:6" ht="15.6">
      <c r="B66" s="155">
        <f t="shared" si="1"/>
        <v>30</v>
      </c>
      <c r="C66" s="69" t="s">
        <v>123</v>
      </c>
      <c r="D66" s="8" t="s">
        <v>59</v>
      </c>
      <c r="E66" s="8" t="s">
        <v>33</v>
      </c>
      <c r="F66" s="52">
        <v>17000</v>
      </c>
    </row>
    <row r="67" spans="2:6" ht="15.6">
      <c r="B67" s="155">
        <f t="shared" si="1"/>
        <v>31</v>
      </c>
      <c r="C67" s="8"/>
      <c r="D67" s="8"/>
      <c r="E67" s="59" t="s">
        <v>152</v>
      </c>
      <c r="F67" s="49"/>
    </row>
    <row r="68" spans="2:6" s="124" customFormat="1" ht="15.6">
      <c r="B68" s="155">
        <f t="shared" si="1"/>
        <v>32</v>
      </c>
      <c r="C68" s="92" t="s">
        <v>123</v>
      </c>
      <c r="D68" s="8" t="s">
        <v>59</v>
      </c>
      <c r="E68" s="8" t="s">
        <v>30</v>
      </c>
      <c r="F68" s="126">
        <v>42800</v>
      </c>
    </row>
    <row r="69" spans="2:6" s="124" customFormat="1" ht="15.6">
      <c r="B69" s="155">
        <f t="shared" si="1"/>
        <v>33</v>
      </c>
      <c r="C69" s="92" t="s">
        <v>123</v>
      </c>
      <c r="D69" s="8" t="s">
        <v>59</v>
      </c>
      <c r="E69" s="8" t="s">
        <v>31</v>
      </c>
      <c r="F69" s="126">
        <v>600</v>
      </c>
    </row>
    <row r="70" spans="2:6" s="124" customFormat="1" ht="15.6">
      <c r="B70" s="155">
        <f t="shared" si="1"/>
        <v>34</v>
      </c>
      <c r="C70" s="92" t="s">
        <v>123</v>
      </c>
      <c r="D70" s="8" t="s">
        <v>59</v>
      </c>
      <c r="E70" s="8" t="s">
        <v>96</v>
      </c>
      <c r="F70" s="126">
        <v>10000</v>
      </c>
    </row>
    <row r="71" spans="2:6" s="134" customFormat="1" ht="15.6">
      <c r="B71" s="155">
        <v>35</v>
      </c>
      <c r="C71" s="92" t="s">
        <v>123</v>
      </c>
      <c r="D71" s="8" t="s">
        <v>59</v>
      </c>
      <c r="E71" s="8" t="s">
        <v>100</v>
      </c>
      <c r="F71" s="137">
        <v>104</v>
      </c>
    </row>
    <row r="72" spans="2:6" ht="15.6">
      <c r="B72" s="155">
        <f>SUM(B71+1)</f>
        <v>36</v>
      </c>
      <c r="C72" s="69"/>
      <c r="D72" s="8"/>
      <c r="E72" s="59" t="s">
        <v>153</v>
      </c>
      <c r="F72" s="19"/>
    </row>
    <row r="73" spans="2:6" s="124" customFormat="1" ht="15.6">
      <c r="B73" s="155">
        <f t="shared" si="1"/>
        <v>37</v>
      </c>
      <c r="C73" s="92" t="s">
        <v>123</v>
      </c>
      <c r="D73" s="8" t="s">
        <v>59</v>
      </c>
      <c r="E73" s="8" t="s">
        <v>30</v>
      </c>
      <c r="F73" s="19">
        <v>16200</v>
      </c>
    </row>
    <row r="74" spans="2:6" s="124" customFormat="1" ht="15.6">
      <c r="B74" s="155">
        <f t="shared" si="1"/>
        <v>38</v>
      </c>
      <c r="C74" s="69" t="s">
        <v>123</v>
      </c>
      <c r="D74" s="8" t="s">
        <v>59</v>
      </c>
      <c r="E74" s="8" t="s">
        <v>31</v>
      </c>
      <c r="F74" s="19">
        <v>200</v>
      </c>
    </row>
    <row r="75" spans="2:6" s="134" customFormat="1" ht="16.2" thickBot="1">
      <c r="B75" s="156">
        <v>39</v>
      </c>
      <c r="C75" s="136" t="s">
        <v>123</v>
      </c>
      <c r="D75" s="8" t="s">
        <v>59</v>
      </c>
      <c r="E75" s="8" t="s">
        <v>100</v>
      </c>
      <c r="F75" s="72">
        <v>552</v>
      </c>
    </row>
    <row r="76" spans="2:6" ht="16.2" thickBot="1">
      <c r="B76" s="38"/>
      <c r="C76" s="127" t="s">
        <v>78</v>
      </c>
      <c r="D76" s="40"/>
      <c r="E76" s="40"/>
      <c r="F76" s="42">
        <f>SUM(F55:F75)</f>
        <v>2712899.41</v>
      </c>
    </row>
    <row r="77" spans="2:6" ht="20.399999999999999">
      <c r="B77" s="155">
        <v>40</v>
      </c>
      <c r="C77" s="100"/>
      <c r="D77" s="100"/>
      <c r="E77" s="46" t="s">
        <v>44</v>
      </c>
      <c r="F77" s="101"/>
    </row>
    <row r="78" spans="2:6" ht="15.6">
      <c r="B78" s="155">
        <f t="shared" ref="B78:B110" si="2">SUM(B77+1)</f>
        <v>41</v>
      </c>
      <c r="C78" s="138">
        <v>266</v>
      </c>
      <c r="D78" s="8" t="s">
        <v>62</v>
      </c>
      <c r="E78" s="8" t="s">
        <v>30</v>
      </c>
      <c r="F78" s="50">
        <v>882800</v>
      </c>
    </row>
    <row r="79" spans="2:6" ht="15.6">
      <c r="B79" s="155">
        <f t="shared" si="2"/>
        <v>42</v>
      </c>
      <c r="C79" s="138">
        <v>266</v>
      </c>
      <c r="D79" s="8" t="s">
        <v>62</v>
      </c>
      <c r="E79" s="8" t="s">
        <v>31</v>
      </c>
      <c r="F79" s="50">
        <v>12800</v>
      </c>
    </row>
    <row r="80" spans="2:6" s="131" customFormat="1" ht="15.6">
      <c r="B80" s="155">
        <v>43</v>
      </c>
      <c r="C80" s="138">
        <v>266</v>
      </c>
      <c r="D80" s="8" t="s">
        <v>62</v>
      </c>
      <c r="E80" s="8" t="s">
        <v>98</v>
      </c>
      <c r="F80" s="68">
        <v>1599</v>
      </c>
    </row>
    <row r="81" spans="2:6" ht="15.6">
      <c r="B81" s="155">
        <f>SUM(B80+1)</f>
        <v>44</v>
      </c>
      <c r="C81" s="138">
        <v>266</v>
      </c>
      <c r="D81" s="8" t="s">
        <v>62</v>
      </c>
      <c r="E81" s="8" t="s">
        <v>33</v>
      </c>
      <c r="F81" s="68">
        <v>1000</v>
      </c>
    </row>
    <row r="82" spans="2:6" ht="20.399999999999999">
      <c r="B82" s="155">
        <f t="shared" si="2"/>
        <v>45</v>
      </c>
      <c r="C82" s="138"/>
      <c r="D82" s="8"/>
      <c r="E82" s="59" t="s">
        <v>48</v>
      </c>
      <c r="F82" s="51"/>
    </row>
    <row r="83" spans="2:6" ht="15.6">
      <c r="B83" s="155">
        <f t="shared" si="2"/>
        <v>46</v>
      </c>
      <c r="C83" s="138">
        <v>266</v>
      </c>
      <c r="D83" s="8" t="s">
        <v>63</v>
      </c>
      <c r="E83" s="8" t="s">
        <v>30</v>
      </c>
      <c r="F83" s="50">
        <v>115000</v>
      </c>
    </row>
    <row r="84" spans="2:6" ht="15.6">
      <c r="B84" s="155">
        <f t="shared" si="2"/>
        <v>47</v>
      </c>
      <c r="C84" s="138">
        <v>266</v>
      </c>
      <c r="D84" s="8" t="s">
        <v>63</v>
      </c>
      <c r="E84" s="8" t="s">
        <v>31</v>
      </c>
      <c r="F84" s="50">
        <v>1600</v>
      </c>
    </row>
    <row r="85" spans="2:6" ht="15.6">
      <c r="B85" s="155">
        <f t="shared" si="2"/>
        <v>48</v>
      </c>
      <c r="C85" s="138">
        <v>266</v>
      </c>
      <c r="D85" s="8" t="s">
        <v>63</v>
      </c>
      <c r="E85" s="8" t="s">
        <v>33</v>
      </c>
      <c r="F85" s="89">
        <v>2000</v>
      </c>
    </row>
    <row r="86" spans="2:6" ht="40.799999999999997">
      <c r="B86" s="155">
        <f t="shared" si="2"/>
        <v>49</v>
      </c>
      <c r="C86" s="150">
        <v>11</v>
      </c>
      <c r="D86" s="8"/>
      <c r="E86" s="59" t="s">
        <v>140</v>
      </c>
      <c r="F86" s="50"/>
    </row>
    <row r="87" spans="2:6" ht="15.6">
      <c r="B87" s="155">
        <f t="shared" si="2"/>
        <v>50</v>
      </c>
      <c r="C87" s="150">
        <v>11</v>
      </c>
      <c r="D87" s="8" t="s">
        <v>142</v>
      </c>
      <c r="E87" s="8" t="s">
        <v>30</v>
      </c>
      <c r="F87" s="50">
        <v>84000</v>
      </c>
    </row>
    <row r="88" spans="2:6" ht="15.6">
      <c r="B88" s="155">
        <f t="shared" si="2"/>
        <v>51</v>
      </c>
      <c r="C88" s="138">
        <v>11</v>
      </c>
      <c r="D88" s="8" t="s">
        <v>142</v>
      </c>
      <c r="E88" s="8" t="s">
        <v>31</v>
      </c>
      <c r="F88" s="50">
        <v>1200</v>
      </c>
    </row>
    <row r="89" spans="2:6" s="131" customFormat="1" ht="15.6">
      <c r="B89" s="155">
        <f t="shared" si="2"/>
        <v>52</v>
      </c>
      <c r="C89" s="138">
        <v>11</v>
      </c>
      <c r="D89" s="8" t="s">
        <v>142</v>
      </c>
      <c r="E89" s="34" t="s">
        <v>100</v>
      </c>
      <c r="F89" s="68">
        <v>500</v>
      </c>
    </row>
    <row r="90" spans="2:6" s="135" customFormat="1" ht="15.6">
      <c r="B90" s="155">
        <v>53</v>
      </c>
      <c r="C90" s="138">
        <v>11</v>
      </c>
      <c r="D90" s="8" t="s">
        <v>142</v>
      </c>
      <c r="E90" s="34" t="s">
        <v>175</v>
      </c>
      <c r="F90" s="68">
        <v>4100</v>
      </c>
    </row>
    <row r="91" spans="2:6" s="131" customFormat="1" ht="30.6">
      <c r="B91" s="155">
        <f>SUM(B90+1)</f>
        <v>54</v>
      </c>
      <c r="C91" s="34"/>
      <c r="D91" s="34"/>
      <c r="E91" s="130" t="s">
        <v>164</v>
      </c>
      <c r="F91" s="68"/>
    </row>
    <row r="92" spans="2:6" s="131" customFormat="1" ht="15.6">
      <c r="B92" s="155">
        <f t="shared" si="2"/>
        <v>55</v>
      </c>
      <c r="C92" s="138">
        <v>11</v>
      </c>
      <c r="D92" s="34" t="s">
        <v>64</v>
      </c>
      <c r="E92" s="34" t="s">
        <v>100</v>
      </c>
      <c r="F92" s="68">
        <v>1100</v>
      </c>
    </row>
    <row r="93" spans="2:6" s="131" customFormat="1" ht="30.6">
      <c r="B93" s="155">
        <f t="shared" si="2"/>
        <v>56</v>
      </c>
      <c r="C93" s="138"/>
      <c r="D93" s="34"/>
      <c r="E93" s="130" t="s">
        <v>163</v>
      </c>
      <c r="F93" s="68"/>
    </row>
    <row r="94" spans="2:6" s="131" customFormat="1" ht="15.6">
      <c r="B94" s="155">
        <f t="shared" si="2"/>
        <v>57</v>
      </c>
      <c r="C94" s="138">
        <v>11</v>
      </c>
      <c r="D94" s="34" t="s">
        <v>64</v>
      </c>
      <c r="E94" s="34" t="s">
        <v>100</v>
      </c>
      <c r="F94" s="50">
        <v>4000</v>
      </c>
    </row>
    <row r="95" spans="2:6" s="131" customFormat="1" ht="30.6">
      <c r="B95" s="155">
        <f t="shared" si="2"/>
        <v>58</v>
      </c>
      <c r="C95" s="138"/>
      <c r="D95" s="34"/>
      <c r="E95" s="130" t="s">
        <v>165</v>
      </c>
      <c r="F95" s="50"/>
    </row>
    <row r="96" spans="2:6" s="131" customFormat="1" ht="15.6">
      <c r="B96" s="155">
        <f t="shared" si="2"/>
        <v>59</v>
      </c>
      <c r="C96" s="138">
        <v>21</v>
      </c>
      <c r="D96" s="34" t="s">
        <v>71</v>
      </c>
      <c r="E96" s="34" t="s">
        <v>100</v>
      </c>
      <c r="F96" s="50">
        <v>54520.18</v>
      </c>
    </row>
    <row r="97" spans="2:6" s="131" customFormat="1" ht="30.6">
      <c r="B97" s="155">
        <f t="shared" si="2"/>
        <v>60</v>
      </c>
      <c r="C97" s="138"/>
      <c r="D97" s="34"/>
      <c r="E97" s="130" t="s">
        <v>166</v>
      </c>
      <c r="F97" s="50"/>
    </row>
    <row r="98" spans="2:6" s="131" customFormat="1" ht="15.6">
      <c r="B98" s="155">
        <f t="shared" si="2"/>
        <v>61</v>
      </c>
      <c r="C98" s="138">
        <v>21</v>
      </c>
      <c r="D98" s="34" t="s">
        <v>71</v>
      </c>
      <c r="E98" s="8" t="s">
        <v>30</v>
      </c>
      <c r="F98" s="50">
        <v>25000</v>
      </c>
    </row>
    <row r="99" spans="2:6" s="131" customFormat="1" ht="15.6">
      <c r="B99" s="155">
        <f t="shared" si="2"/>
        <v>62</v>
      </c>
      <c r="C99" s="138">
        <v>21</v>
      </c>
      <c r="D99" s="34" t="s">
        <v>71</v>
      </c>
      <c r="E99" s="8" t="s">
        <v>31</v>
      </c>
      <c r="F99" s="50">
        <v>400</v>
      </c>
    </row>
    <row r="100" spans="2:6" s="131" customFormat="1" ht="20.399999999999999">
      <c r="B100" s="155">
        <f t="shared" si="2"/>
        <v>63</v>
      </c>
      <c r="C100" s="138"/>
      <c r="D100" s="34"/>
      <c r="E100" s="130" t="s">
        <v>167</v>
      </c>
      <c r="F100" s="50"/>
    </row>
    <row r="101" spans="2:6" s="131" customFormat="1" ht="15.6">
      <c r="B101" s="155">
        <f t="shared" si="2"/>
        <v>64</v>
      </c>
      <c r="C101" s="138">
        <v>21</v>
      </c>
      <c r="D101" s="34" t="s">
        <v>59</v>
      </c>
      <c r="E101" s="8" t="s">
        <v>30</v>
      </c>
      <c r="F101" s="50">
        <v>9100</v>
      </c>
    </row>
    <row r="102" spans="2:6" s="131" customFormat="1" ht="15.6">
      <c r="B102" s="155">
        <f t="shared" si="2"/>
        <v>65</v>
      </c>
      <c r="C102" s="138">
        <v>21</v>
      </c>
      <c r="D102" s="34" t="s">
        <v>59</v>
      </c>
      <c r="E102" s="8" t="s">
        <v>31</v>
      </c>
      <c r="F102" s="50">
        <v>100</v>
      </c>
    </row>
    <row r="103" spans="2:6" s="131" customFormat="1" ht="20.399999999999999">
      <c r="B103" s="155">
        <f t="shared" si="2"/>
        <v>66</v>
      </c>
      <c r="C103" s="138"/>
      <c r="D103" s="34"/>
      <c r="E103" s="130" t="s">
        <v>168</v>
      </c>
      <c r="F103" s="50"/>
    </row>
    <row r="104" spans="2:6" s="131" customFormat="1" ht="15.6">
      <c r="B104" s="155">
        <f t="shared" si="2"/>
        <v>67</v>
      </c>
      <c r="C104" s="138">
        <v>21</v>
      </c>
      <c r="D104" s="34" t="s">
        <v>59</v>
      </c>
      <c r="E104" s="34" t="s">
        <v>100</v>
      </c>
      <c r="F104" s="50">
        <v>3083.72</v>
      </c>
    </row>
    <row r="105" spans="2:6" s="131" customFormat="1" ht="40.799999999999997">
      <c r="B105" s="155">
        <f t="shared" si="2"/>
        <v>68</v>
      </c>
      <c r="C105" s="8"/>
      <c r="D105" s="34"/>
      <c r="E105" s="130" t="s">
        <v>169</v>
      </c>
      <c r="F105" s="50"/>
    </row>
    <row r="106" spans="2:6" s="131" customFormat="1" ht="15.6">
      <c r="B106" s="155">
        <f t="shared" si="2"/>
        <v>69</v>
      </c>
      <c r="C106" s="138">
        <v>21</v>
      </c>
      <c r="D106" s="34" t="s">
        <v>59</v>
      </c>
      <c r="E106" s="34" t="s">
        <v>100</v>
      </c>
      <c r="F106" s="50">
        <v>9254.5499999999993</v>
      </c>
    </row>
    <row r="107" spans="2:6" s="131" customFormat="1" ht="40.799999999999997">
      <c r="B107" s="155">
        <f t="shared" si="2"/>
        <v>70</v>
      </c>
      <c r="C107" s="138"/>
      <c r="D107" s="34"/>
      <c r="E107" s="130" t="s">
        <v>170</v>
      </c>
      <c r="F107" s="50"/>
    </row>
    <row r="108" spans="2:6" s="131" customFormat="1" ht="15.6">
      <c r="B108" s="155">
        <f t="shared" si="2"/>
        <v>71</v>
      </c>
      <c r="C108" s="138">
        <v>21</v>
      </c>
      <c r="D108" s="34" t="s">
        <v>59</v>
      </c>
      <c r="E108" s="34" t="s">
        <v>100</v>
      </c>
      <c r="F108" s="50">
        <v>8794.01</v>
      </c>
    </row>
    <row r="109" spans="2:6" s="131" customFormat="1" ht="40.799999999999997">
      <c r="B109" s="155">
        <f t="shared" si="2"/>
        <v>72</v>
      </c>
      <c r="C109" s="139"/>
      <c r="D109" s="34"/>
      <c r="E109" s="130" t="s">
        <v>171</v>
      </c>
      <c r="F109" s="68"/>
    </row>
    <row r="110" spans="2:6" s="131" customFormat="1" ht="16.2" thickBot="1">
      <c r="B110" s="155">
        <f t="shared" si="2"/>
        <v>73</v>
      </c>
      <c r="C110" s="151">
        <v>21</v>
      </c>
      <c r="D110" s="34" t="s">
        <v>59</v>
      </c>
      <c r="E110" s="34" t="s">
        <v>100</v>
      </c>
      <c r="F110" s="132">
        <v>800</v>
      </c>
    </row>
    <row r="111" spans="2:6" ht="21" thickBot="1">
      <c r="B111" s="157"/>
      <c r="C111" s="37" t="s">
        <v>77</v>
      </c>
      <c r="D111" s="27"/>
      <c r="E111" s="27"/>
      <c r="F111" s="29">
        <f>SUM(F77:F110)</f>
        <v>1222751.46</v>
      </c>
    </row>
    <row r="112" spans="2:6" ht="40.799999999999997">
      <c r="B112" s="155">
        <v>73</v>
      </c>
      <c r="C112" s="34"/>
      <c r="D112" s="90"/>
      <c r="E112" s="130" t="s">
        <v>134</v>
      </c>
      <c r="F112" s="74"/>
    </row>
    <row r="113" spans="2:7" ht="15.6">
      <c r="B113" s="155">
        <f>SUM(B112+1)</f>
        <v>74</v>
      </c>
      <c r="C113" s="138">
        <v>69</v>
      </c>
      <c r="D113" s="8" t="s">
        <v>59</v>
      </c>
      <c r="E113" s="8" t="s">
        <v>100</v>
      </c>
      <c r="F113" s="17"/>
    </row>
    <row r="114" spans="2:7" ht="30.6">
      <c r="B114" s="155">
        <f>SUM(B113+1)</f>
        <v>75</v>
      </c>
      <c r="C114" s="78"/>
      <c r="D114" s="34"/>
      <c r="E114" s="130" t="s">
        <v>126</v>
      </c>
      <c r="F114" s="74"/>
    </row>
    <row r="115" spans="2:7" ht="15.6">
      <c r="B115" s="155">
        <f t="shared" ref="B115:B120" si="3">SUM(B114+1)</f>
        <v>76</v>
      </c>
      <c r="C115" s="14" t="s">
        <v>125</v>
      </c>
      <c r="D115" s="14" t="s">
        <v>59</v>
      </c>
      <c r="E115" s="14" t="s">
        <v>30</v>
      </c>
      <c r="F115" s="17">
        <v>30000</v>
      </c>
    </row>
    <row r="116" spans="2:7" ht="15.6">
      <c r="B116" s="155">
        <f t="shared" si="3"/>
        <v>77</v>
      </c>
      <c r="C116" s="14" t="s">
        <v>125</v>
      </c>
      <c r="D116" s="14" t="s">
        <v>59</v>
      </c>
      <c r="E116" s="14" t="s">
        <v>31</v>
      </c>
      <c r="F116" s="17">
        <v>500</v>
      </c>
    </row>
    <row r="117" spans="2:7" ht="40.799999999999997">
      <c r="B117" s="155">
        <f t="shared" si="3"/>
        <v>78</v>
      </c>
      <c r="C117" s="8"/>
      <c r="D117" s="8"/>
      <c r="E117" s="130" t="s">
        <v>127</v>
      </c>
      <c r="F117" s="17"/>
    </row>
    <row r="118" spans="2:7" ht="15.6">
      <c r="B118" s="155">
        <f t="shared" si="3"/>
        <v>79</v>
      </c>
      <c r="C118" s="8" t="s">
        <v>125</v>
      </c>
      <c r="D118" s="8" t="s">
        <v>59</v>
      </c>
      <c r="E118" s="8" t="s">
        <v>124</v>
      </c>
      <c r="F118" s="17">
        <v>329999.82</v>
      </c>
    </row>
    <row r="119" spans="2:7" s="124" customFormat="1" ht="40.799999999999997">
      <c r="B119" s="155">
        <f t="shared" si="3"/>
        <v>80</v>
      </c>
      <c r="C119" s="34"/>
      <c r="D119" s="34"/>
      <c r="E119" s="130" t="s">
        <v>154</v>
      </c>
      <c r="F119" s="74"/>
    </row>
    <row r="120" spans="2:7" s="124" customFormat="1" ht="16.2" thickBot="1">
      <c r="B120" s="155">
        <f t="shared" si="3"/>
        <v>81</v>
      </c>
      <c r="C120" s="8" t="s">
        <v>125</v>
      </c>
      <c r="D120" s="8" t="s">
        <v>59</v>
      </c>
      <c r="E120" s="8" t="s">
        <v>124</v>
      </c>
      <c r="F120" s="17">
        <v>131496.91</v>
      </c>
    </row>
    <row r="121" spans="2:7" ht="31.2" thickBot="1">
      <c r="B121" s="25"/>
      <c r="C121" s="37" t="s">
        <v>132</v>
      </c>
      <c r="D121" s="27"/>
      <c r="E121" s="27"/>
      <c r="F121" s="29">
        <f>SUM(F113:F120)</f>
        <v>491996.73</v>
      </c>
    </row>
    <row r="122" spans="2:7" ht="16.2" thickBot="1">
      <c r="B122" s="133"/>
      <c r="C122" s="75" t="s">
        <v>79</v>
      </c>
      <c r="D122" s="76"/>
      <c r="E122" s="76"/>
      <c r="F122" s="77">
        <f>SUM(F76+F111+F121)</f>
        <v>4427647.5999999996</v>
      </c>
    </row>
    <row r="123" spans="2:7" ht="15.6">
      <c r="B123" s="4"/>
    </row>
    <row r="124" spans="2:7" ht="15.6">
      <c r="B124" s="4"/>
    </row>
    <row r="125" spans="2:7" ht="15.6">
      <c r="B125" s="4"/>
    </row>
    <row r="126" spans="2:7">
      <c r="B126" s="86" t="s">
        <v>131</v>
      </c>
      <c r="C126" s="87"/>
      <c r="D126" s="87"/>
      <c r="E126" s="87"/>
      <c r="F126" s="87"/>
      <c r="G126" s="87"/>
    </row>
    <row r="127" spans="2:7" ht="21" thickBot="1">
      <c r="B127" s="59" t="s">
        <v>7</v>
      </c>
      <c r="C127" s="59" t="s">
        <v>8</v>
      </c>
      <c r="D127" s="59" t="s">
        <v>11</v>
      </c>
      <c r="E127" s="59" t="s">
        <v>10</v>
      </c>
      <c r="F127" s="59" t="s">
        <v>103</v>
      </c>
    </row>
    <row r="128" spans="2:7" ht="16.2" thickBot="1">
      <c r="B128" s="81"/>
      <c r="C128" s="78"/>
      <c r="D128" s="34"/>
      <c r="E128" s="80"/>
      <c r="F128" s="85"/>
    </row>
    <row r="129" spans="2:6" ht="16.2" thickBot="1">
      <c r="B129" s="95"/>
      <c r="C129" s="24"/>
      <c r="D129" s="24"/>
      <c r="E129" s="24"/>
      <c r="F129" s="102"/>
    </row>
    <row r="130" spans="2:6" ht="16.2" thickBot="1">
      <c r="B130" s="38"/>
      <c r="C130" s="84" t="s">
        <v>143</v>
      </c>
      <c r="D130" s="82"/>
      <c r="E130" s="82"/>
      <c r="F130" s="83">
        <f>SUM(F129)</f>
        <v>0</v>
      </c>
    </row>
    <row r="131" spans="2:6" ht="15.6">
      <c r="B131" s="4"/>
    </row>
    <row r="132" spans="2:6">
      <c r="B132" s="1" t="s">
        <v>129</v>
      </c>
    </row>
    <row r="133" spans="2:6" ht="20.399999999999999">
      <c r="B133" s="59" t="s">
        <v>7</v>
      </c>
      <c r="C133" s="59" t="s">
        <v>8</v>
      </c>
      <c r="D133" s="59" t="s">
        <v>11</v>
      </c>
      <c r="E133" s="59" t="s">
        <v>10</v>
      </c>
      <c r="F133" s="59" t="s">
        <v>103</v>
      </c>
    </row>
    <row r="134" spans="2:6" ht="15.6">
      <c r="B134" s="8"/>
      <c r="C134" s="8"/>
      <c r="D134" s="8"/>
      <c r="E134" s="7" t="s">
        <v>36</v>
      </c>
      <c r="F134" s="14"/>
    </row>
    <row r="135" spans="2:6" ht="15.6">
      <c r="B135" s="138">
        <v>88</v>
      </c>
      <c r="C135" s="69" t="s">
        <v>123</v>
      </c>
      <c r="D135" s="8" t="s">
        <v>71</v>
      </c>
      <c r="E135" s="8" t="s">
        <v>30</v>
      </c>
      <c r="F135" s="17"/>
    </row>
    <row r="136" spans="2:6" ht="15.6">
      <c r="B136" s="138">
        <f>SUM(B135+1)</f>
        <v>89</v>
      </c>
      <c r="C136" s="69" t="s">
        <v>123</v>
      </c>
      <c r="D136" s="8" t="s">
        <v>71</v>
      </c>
      <c r="E136" s="8" t="s">
        <v>31</v>
      </c>
      <c r="F136" s="17"/>
    </row>
    <row r="137" spans="2:6" ht="15.6">
      <c r="B137" s="138">
        <f t="shared" ref="B137:B140" si="4">SUM(B136+1)</f>
        <v>90</v>
      </c>
      <c r="C137" s="69" t="s">
        <v>123</v>
      </c>
      <c r="D137" s="8" t="s">
        <v>71</v>
      </c>
      <c r="E137" s="8" t="s">
        <v>100</v>
      </c>
      <c r="F137" s="17"/>
    </row>
    <row r="138" spans="2:6" s="134" customFormat="1" ht="15.6">
      <c r="B138" s="138">
        <f t="shared" si="4"/>
        <v>91</v>
      </c>
      <c r="C138" s="69" t="s">
        <v>123</v>
      </c>
      <c r="D138" s="8" t="s">
        <v>71</v>
      </c>
      <c r="E138" s="8" t="s">
        <v>33</v>
      </c>
      <c r="F138" s="17"/>
    </row>
    <row r="139" spans="2:6" ht="15.6">
      <c r="B139" s="138">
        <f t="shared" si="4"/>
        <v>92</v>
      </c>
      <c r="C139" s="8"/>
      <c r="D139" s="8"/>
      <c r="E139" s="7" t="s">
        <v>37</v>
      </c>
      <c r="F139" s="14"/>
    </row>
    <row r="140" spans="2:6" ht="15.6">
      <c r="B140" s="138">
        <f t="shared" si="4"/>
        <v>93</v>
      </c>
      <c r="C140" s="69" t="s">
        <v>123</v>
      </c>
      <c r="D140" s="8" t="s">
        <v>59</v>
      </c>
      <c r="E140" s="8" t="s">
        <v>30</v>
      </c>
      <c r="F140" s="14"/>
    </row>
    <row r="141" spans="2:6" ht="15.6">
      <c r="B141" s="138">
        <f>SUM(B140+1)</f>
        <v>94</v>
      </c>
      <c r="C141" s="69" t="s">
        <v>123</v>
      </c>
      <c r="D141" s="8" t="s">
        <v>59</v>
      </c>
      <c r="E141" s="8" t="s">
        <v>31</v>
      </c>
      <c r="F141" s="14"/>
    </row>
    <row r="142" spans="2:6" ht="15.6">
      <c r="B142" s="138">
        <f t="shared" ref="B142:B145" si="5">SUM(B141+1)</f>
        <v>95</v>
      </c>
      <c r="C142" s="69" t="s">
        <v>123</v>
      </c>
      <c r="D142" s="8" t="s">
        <v>59</v>
      </c>
      <c r="E142" s="8" t="s">
        <v>130</v>
      </c>
      <c r="F142" s="17"/>
    </row>
    <row r="143" spans="2:6" ht="15.6">
      <c r="B143" s="138">
        <f t="shared" si="5"/>
        <v>96</v>
      </c>
      <c r="C143" s="69" t="s">
        <v>123</v>
      </c>
      <c r="D143" s="8" t="s">
        <v>59</v>
      </c>
      <c r="E143" s="8" t="s">
        <v>33</v>
      </c>
      <c r="F143" s="17"/>
    </row>
    <row r="144" spans="2:6" ht="15.6">
      <c r="B144" s="138">
        <f t="shared" si="5"/>
        <v>97</v>
      </c>
      <c r="C144" s="8"/>
      <c r="D144" s="8"/>
      <c r="E144" s="7" t="s">
        <v>42</v>
      </c>
      <c r="F144" s="14"/>
    </row>
    <row r="145" spans="2:6" ht="15.6">
      <c r="B145" s="138">
        <f t="shared" si="5"/>
        <v>98</v>
      </c>
      <c r="C145" s="69" t="s">
        <v>123</v>
      </c>
      <c r="D145" s="8" t="s">
        <v>47</v>
      </c>
      <c r="E145" s="8" t="s">
        <v>43</v>
      </c>
      <c r="F145" s="17"/>
    </row>
    <row r="146" spans="2:6" ht="16.2" thickBot="1">
      <c r="B146" s="54"/>
      <c r="C146" s="93" t="s">
        <v>80</v>
      </c>
      <c r="D146" s="54"/>
      <c r="E146" s="54"/>
      <c r="F146" s="91">
        <f>SUM(F135:F145)</f>
        <v>0</v>
      </c>
    </row>
    <row r="147" spans="2:6" ht="40.799999999999997">
      <c r="B147" s="8"/>
      <c r="C147" s="8"/>
      <c r="D147" s="8"/>
      <c r="E147" s="7" t="s">
        <v>140</v>
      </c>
      <c r="F147" s="14"/>
    </row>
    <row r="148" spans="2:6" ht="15.6">
      <c r="B148" s="138">
        <v>99</v>
      </c>
      <c r="C148" s="138">
        <v>11</v>
      </c>
      <c r="D148" s="8" t="s">
        <v>139</v>
      </c>
      <c r="E148" s="8" t="s">
        <v>30</v>
      </c>
      <c r="F148" s="14"/>
    </row>
    <row r="149" spans="2:6" ht="15.6">
      <c r="B149" s="138">
        <f>SUM(B148+1)</f>
        <v>100</v>
      </c>
      <c r="C149" s="138">
        <v>11</v>
      </c>
      <c r="D149" s="8" t="s">
        <v>139</v>
      </c>
      <c r="E149" s="8" t="s">
        <v>31</v>
      </c>
      <c r="F149" s="14"/>
    </row>
    <row r="150" spans="2:6" ht="15.6">
      <c r="B150" s="138">
        <f t="shared" ref="B150:B153" si="6">SUM(B149+1)</f>
        <v>101</v>
      </c>
      <c r="C150" s="138"/>
      <c r="D150" s="8" t="s">
        <v>139</v>
      </c>
      <c r="E150" s="8" t="s">
        <v>141</v>
      </c>
      <c r="F150" s="14"/>
    </row>
    <row r="151" spans="2:6" ht="15.6">
      <c r="B151" s="138">
        <f t="shared" si="6"/>
        <v>102</v>
      </c>
      <c r="C151" s="138">
        <v>11</v>
      </c>
      <c r="D151" s="8" t="s">
        <v>139</v>
      </c>
      <c r="E151" s="8" t="s">
        <v>100</v>
      </c>
      <c r="F151" s="14"/>
    </row>
    <row r="152" spans="2:6" ht="30.6">
      <c r="B152" s="138">
        <f t="shared" si="6"/>
        <v>103</v>
      </c>
      <c r="C152" s="138"/>
      <c r="D152" s="8"/>
      <c r="E152" s="7" t="s">
        <v>145</v>
      </c>
      <c r="F152" s="14"/>
    </row>
    <row r="153" spans="2:6" ht="15.6">
      <c r="B153" s="138">
        <f t="shared" si="6"/>
        <v>104</v>
      </c>
      <c r="C153" s="138">
        <v>11</v>
      </c>
      <c r="D153" s="8" t="s">
        <v>64</v>
      </c>
      <c r="E153" s="8" t="s">
        <v>34</v>
      </c>
      <c r="F153" s="17"/>
    </row>
    <row r="154" spans="2:6" ht="20.399999999999999">
      <c r="B154" s="138">
        <f>SUM(B151+1)</f>
        <v>103</v>
      </c>
      <c r="C154" s="8"/>
      <c r="D154" s="8"/>
      <c r="E154" s="7" t="s">
        <v>44</v>
      </c>
      <c r="F154" s="14"/>
    </row>
    <row r="155" spans="2:6" ht="15.6">
      <c r="B155" s="138">
        <f t="shared" ref="B155:B164" si="7">SUM(B154+1)</f>
        <v>104</v>
      </c>
      <c r="C155" s="138">
        <v>266</v>
      </c>
      <c r="D155" s="8" t="s">
        <v>62</v>
      </c>
      <c r="E155" s="8" t="s">
        <v>33</v>
      </c>
      <c r="F155" s="17"/>
    </row>
    <row r="156" spans="2:6" ht="15.6">
      <c r="B156" s="138">
        <f t="shared" si="7"/>
        <v>105</v>
      </c>
      <c r="C156" s="138">
        <v>266</v>
      </c>
      <c r="D156" s="8" t="s">
        <v>62</v>
      </c>
      <c r="E156" s="8" t="s">
        <v>31</v>
      </c>
      <c r="F156" s="14"/>
    </row>
    <row r="157" spans="2:6" ht="20.399999999999999">
      <c r="B157" s="138">
        <f t="shared" si="7"/>
        <v>106</v>
      </c>
      <c r="C157" s="138"/>
      <c r="D157" s="8"/>
      <c r="E157" s="7" t="s">
        <v>48</v>
      </c>
      <c r="F157" s="14"/>
    </row>
    <row r="158" spans="2:6" ht="15.6">
      <c r="B158" s="138">
        <f t="shared" si="7"/>
        <v>107</v>
      </c>
      <c r="C158" s="138">
        <v>266</v>
      </c>
      <c r="D158" s="8" t="s">
        <v>63</v>
      </c>
      <c r="E158" s="8" t="s">
        <v>31</v>
      </c>
      <c r="F158" s="14"/>
    </row>
    <row r="159" spans="2:6" ht="15.6">
      <c r="B159" s="138">
        <f t="shared" si="7"/>
        <v>108</v>
      </c>
      <c r="C159" s="138">
        <v>266</v>
      </c>
      <c r="D159" s="8" t="s">
        <v>63</v>
      </c>
      <c r="E159" s="8" t="s">
        <v>33</v>
      </c>
      <c r="F159" s="14"/>
    </row>
    <row r="160" spans="2:6" ht="15.6">
      <c r="B160" s="138">
        <f t="shared" si="7"/>
        <v>109</v>
      </c>
      <c r="C160" s="138">
        <v>265</v>
      </c>
      <c r="D160" s="8" t="s">
        <v>106</v>
      </c>
      <c r="E160" s="8" t="s">
        <v>31</v>
      </c>
      <c r="F160" s="14"/>
    </row>
    <row r="161" spans="2:6" ht="15.6">
      <c r="B161" s="138">
        <f t="shared" si="7"/>
        <v>110</v>
      </c>
      <c r="C161" s="138">
        <v>265</v>
      </c>
      <c r="D161" s="8" t="s">
        <v>106</v>
      </c>
      <c r="E161" s="8" t="s">
        <v>34</v>
      </c>
      <c r="F161" s="14"/>
    </row>
    <row r="162" spans="2:6" ht="15.6">
      <c r="B162" s="138">
        <f t="shared" si="7"/>
        <v>111</v>
      </c>
      <c r="C162" s="138">
        <v>265</v>
      </c>
      <c r="D162" s="8" t="s">
        <v>106</v>
      </c>
      <c r="E162" s="8" t="s">
        <v>137</v>
      </c>
      <c r="F162" s="14"/>
    </row>
    <row r="163" spans="2:6" ht="20.399999999999999">
      <c r="B163" s="138">
        <f t="shared" si="7"/>
        <v>112</v>
      </c>
      <c r="C163" s="138"/>
      <c r="D163" s="8"/>
      <c r="E163" s="7" t="s">
        <v>55</v>
      </c>
      <c r="F163" s="14"/>
    </row>
    <row r="164" spans="2:6" ht="16.2" thickBot="1">
      <c r="B164" s="138">
        <f t="shared" si="7"/>
        <v>113</v>
      </c>
      <c r="C164" s="150">
        <v>265</v>
      </c>
      <c r="D164" s="8" t="s">
        <v>106</v>
      </c>
      <c r="E164" s="24" t="s">
        <v>43</v>
      </c>
      <c r="F164" s="96"/>
    </row>
    <row r="165" spans="2:6" ht="16.2" thickBot="1">
      <c r="B165" s="25"/>
      <c r="C165" s="97" t="s">
        <v>81</v>
      </c>
      <c r="D165" s="27"/>
      <c r="E165" s="27"/>
      <c r="F165" s="29">
        <f>SUM(F147:F164)</f>
        <v>0</v>
      </c>
    </row>
    <row r="166" spans="2:6" s="123" customFormat="1">
      <c r="B166" s="1" t="s">
        <v>129</v>
      </c>
    </row>
    <row r="167" spans="2:6" s="123" customFormat="1" ht="20.399999999999999">
      <c r="B167" s="59" t="s">
        <v>7</v>
      </c>
      <c r="C167" s="59" t="s">
        <v>8</v>
      </c>
      <c r="D167" s="59" t="s">
        <v>11</v>
      </c>
      <c r="E167" s="59" t="s">
        <v>10</v>
      </c>
      <c r="F167" s="59" t="s">
        <v>103</v>
      </c>
    </row>
    <row r="168" spans="2:6" ht="40.799999999999997">
      <c r="B168" s="138">
        <v>114</v>
      </c>
      <c r="C168" s="152">
        <v>69</v>
      </c>
      <c r="D168" s="8"/>
      <c r="E168" s="80" t="s">
        <v>134</v>
      </c>
      <c r="F168" s="22"/>
    </row>
    <row r="169" spans="2:6" ht="15.6">
      <c r="B169" s="138">
        <f>SUM(B168+1)</f>
        <v>115</v>
      </c>
      <c r="C169" s="94"/>
      <c r="D169" s="8" t="s">
        <v>59</v>
      </c>
      <c r="E169" s="8" t="s">
        <v>100</v>
      </c>
      <c r="F169" s="17"/>
    </row>
    <row r="170" spans="2:6" ht="30.6">
      <c r="B170" s="138">
        <f t="shared" ref="B170:B177" si="8">SUM(B169+1)</f>
        <v>116</v>
      </c>
      <c r="C170" s="98"/>
      <c r="D170" s="24"/>
      <c r="E170" s="80" t="s">
        <v>126</v>
      </c>
      <c r="F170" s="96"/>
    </row>
    <row r="171" spans="2:6" ht="15.6">
      <c r="B171" s="138">
        <f t="shared" si="8"/>
        <v>117</v>
      </c>
      <c r="C171" s="14" t="s">
        <v>125</v>
      </c>
      <c r="D171" s="14" t="s">
        <v>59</v>
      </c>
      <c r="E171" s="14" t="s">
        <v>30</v>
      </c>
      <c r="F171" s="96"/>
    </row>
    <row r="172" spans="2:6" ht="15.6">
      <c r="B172" s="138">
        <f t="shared" si="8"/>
        <v>118</v>
      </c>
      <c r="C172" s="14"/>
      <c r="D172" s="14" t="s">
        <v>59</v>
      </c>
      <c r="E172" s="14" t="s">
        <v>31</v>
      </c>
      <c r="F172" s="96"/>
    </row>
    <row r="173" spans="2:6" ht="15.6">
      <c r="B173" s="138">
        <f t="shared" si="8"/>
        <v>119</v>
      </c>
      <c r="C173" s="14"/>
      <c r="D173" s="14" t="s">
        <v>59</v>
      </c>
      <c r="E173" s="14" t="s">
        <v>100</v>
      </c>
      <c r="F173" s="96"/>
    </row>
    <row r="174" spans="2:6" ht="15.6">
      <c r="B174" s="138">
        <f t="shared" si="8"/>
        <v>120</v>
      </c>
      <c r="C174" s="8"/>
      <c r="D174" s="8" t="s">
        <v>59</v>
      </c>
      <c r="E174" s="8" t="s">
        <v>133</v>
      </c>
      <c r="F174" s="96"/>
    </row>
    <row r="175" spans="2:6" ht="15.6">
      <c r="B175" s="138">
        <f t="shared" si="8"/>
        <v>121</v>
      </c>
      <c r="C175" s="98"/>
      <c r="D175" s="24"/>
      <c r="E175" s="99"/>
      <c r="F175" s="96"/>
    </row>
    <row r="176" spans="2:6" ht="15.6">
      <c r="B176" s="138">
        <f t="shared" si="8"/>
        <v>122</v>
      </c>
      <c r="C176" s="98"/>
      <c r="D176" s="24"/>
      <c r="E176" s="99"/>
      <c r="F176" s="96"/>
    </row>
    <row r="177" spans="1:8" ht="16.2" thickBot="1">
      <c r="B177" s="138">
        <f t="shared" si="8"/>
        <v>123</v>
      </c>
      <c r="C177" s="98"/>
      <c r="D177" s="24"/>
      <c r="E177" s="24"/>
      <c r="F177" s="79"/>
    </row>
    <row r="178" spans="1:8" ht="31.2" thickBot="1">
      <c r="B178" s="8"/>
      <c r="C178" s="37" t="s">
        <v>132</v>
      </c>
      <c r="D178" s="27"/>
      <c r="E178" s="27"/>
      <c r="F178" s="29">
        <f>SUM(F169:F177)</f>
        <v>0</v>
      </c>
    </row>
    <row r="179" spans="1:8" ht="16.2" thickBot="1">
      <c r="B179" s="105"/>
      <c r="C179" s="103"/>
      <c r="D179" s="103"/>
      <c r="E179" s="106"/>
      <c r="F179" s="104"/>
    </row>
    <row r="180" spans="1:8" ht="31.8" thickBot="1">
      <c r="B180" s="95"/>
      <c r="C180" s="140" t="s">
        <v>172</v>
      </c>
      <c r="D180" s="141"/>
      <c r="E180" s="141"/>
      <c r="F180" s="142">
        <f>SUM(F146+F165+F178)+F179</f>
        <v>0</v>
      </c>
    </row>
    <row r="181" spans="1:8" ht="15.6">
      <c r="B181" s="158">
        <v>124</v>
      </c>
      <c r="C181" s="145"/>
      <c r="D181" s="145"/>
      <c r="E181" s="146" t="s">
        <v>36</v>
      </c>
      <c r="F181" s="147"/>
    </row>
    <row r="182" spans="1:8" ht="15.6">
      <c r="B182" s="155">
        <v>125</v>
      </c>
      <c r="C182" s="69" t="s">
        <v>123</v>
      </c>
      <c r="D182" s="8" t="s">
        <v>71</v>
      </c>
      <c r="E182" s="8" t="s">
        <v>100</v>
      </c>
      <c r="F182" s="49">
        <v>54520.18</v>
      </c>
    </row>
    <row r="183" spans="1:8" s="134" customFormat="1" ht="15.6">
      <c r="B183" s="155"/>
      <c r="C183" s="14"/>
      <c r="D183" s="14"/>
      <c r="E183" s="7" t="s">
        <v>37</v>
      </c>
      <c r="F183" s="148"/>
    </row>
    <row r="184" spans="1:8" s="134" customFormat="1" ht="16.2" thickBot="1">
      <c r="B184" s="159">
        <v>126</v>
      </c>
      <c r="C184" s="153" t="s">
        <v>123</v>
      </c>
      <c r="D184" s="54" t="s">
        <v>59</v>
      </c>
      <c r="E184" s="54" t="s">
        <v>100</v>
      </c>
      <c r="F184" s="149">
        <v>3083.72</v>
      </c>
    </row>
    <row r="185" spans="1:8" s="134" customFormat="1" ht="33" thickBot="1">
      <c r="B185" s="143"/>
      <c r="C185" s="154" t="s">
        <v>173</v>
      </c>
      <c r="D185" s="76"/>
      <c r="E185" s="76"/>
      <c r="F185" s="144">
        <f>SUM(F182+F184)</f>
        <v>57603.9</v>
      </c>
    </row>
    <row r="186" spans="1:8" s="134" customFormat="1" ht="15.6">
      <c r="B186" s="44"/>
      <c r="C186" s="70"/>
      <c r="D186" s="70"/>
      <c r="E186" s="70"/>
      <c r="F186" s="73"/>
    </row>
    <row r="187" spans="1:8" s="134" customFormat="1" ht="15.6">
      <c r="B187" s="44"/>
      <c r="C187" s="70"/>
      <c r="D187" s="70"/>
      <c r="E187" s="70"/>
      <c r="F187" s="73"/>
    </row>
    <row r="188" spans="1:8">
      <c r="A188" s="121"/>
      <c r="B188" s="121"/>
      <c r="C188" s="121" t="s">
        <v>160</v>
      </c>
      <c r="D188" s="117"/>
      <c r="E188" s="122" t="s">
        <v>155</v>
      </c>
      <c r="F188" s="115"/>
      <c r="G188" s="115"/>
      <c r="H188" s="116"/>
    </row>
    <row r="189" spans="1:8" ht="14.4" customHeight="1">
      <c r="A189" s="176" t="s">
        <v>149</v>
      </c>
      <c r="B189" s="177"/>
      <c r="C189" s="177"/>
      <c r="D189" s="118" t="s">
        <v>146</v>
      </c>
      <c r="E189" s="118" t="s">
        <v>147</v>
      </c>
      <c r="F189" s="115"/>
      <c r="G189" s="115"/>
      <c r="H189" s="115"/>
    </row>
    <row r="190" spans="1:8">
      <c r="A190" s="121"/>
      <c r="B190" s="121"/>
      <c r="C190" s="121" t="s">
        <v>148</v>
      </c>
      <c r="D190" s="117"/>
      <c r="E190" s="122" t="s">
        <v>151</v>
      </c>
      <c r="F190" s="120"/>
      <c r="G190" s="115"/>
      <c r="H190" s="115"/>
    </row>
    <row r="191" spans="1:8" ht="14.4" customHeight="1">
      <c r="A191" s="178" t="s">
        <v>150</v>
      </c>
      <c r="B191" s="178"/>
      <c r="C191" s="178"/>
      <c r="D191" s="118" t="s">
        <v>146</v>
      </c>
      <c r="E191" s="118" t="s">
        <v>147</v>
      </c>
      <c r="F191" s="119"/>
      <c r="G191" s="115"/>
      <c r="H191" s="115"/>
    </row>
    <row r="192" spans="1:8" ht="14.4" customHeight="1">
      <c r="B192" s="109"/>
      <c r="C192" s="109"/>
      <c r="E192" s="113"/>
      <c r="F192" s="114"/>
    </row>
    <row r="193" spans="5:6">
      <c r="E193" s="113"/>
      <c r="F193" s="114"/>
    </row>
  </sheetData>
  <mergeCells count="13">
    <mergeCell ref="A189:C189"/>
    <mergeCell ref="A191:C191"/>
    <mergeCell ref="B12:C12"/>
    <mergeCell ref="B13:F13"/>
    <mergeCell ref="B14:F14"/>
    <mergeCell ref="B44:E44"/>
    <mergeCell ref="B50:E50"/>
    <mergeCell ref="B11:F11"/>
    <mergeCell ref="B1:F1"/>
    <mergeCell ref="B2:F2"/>
    <mergeCell ref="B4:F4"/>
    <mergeCell ref="B5:F5"/>
    <mergeCell ref="B10:F10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6" sqref="Q2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Lapas2</vt:lpstr>
      <vt:lpstr>2020 II k. naujas šabl.</vt:lpstr>
      <vt:lpstr>Lapas3</vt:lpstr>
    </vt:vector>
  </TitlesOfParts>
  <Company>VMSA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Diana Radzeviciene</cp:lastModifiedBy>
  <cp:revision>2</cp:revision>
  <cp:lastPrinted>2021-04-09T08:47:11Z</cp:lastPrinted>
  <dcterms:created xsi:type="dcterms:W3CDTF">2012-02-17T10:47:00Z</dcterms:created>
  <dcterms:modified xsi:type="dcterms:W3CDTF">2021-07-26T08:20:45Z</dcterms:modified>
</cp:coreProperties>
</file>