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2" windowHeight="9300" firstSheet="21" activeTab="28"/>
  </bookViews>
  <sheets>
    <sheet name="1" sheetId="3" r:id="rId1"/>
    <sheet name="2" sheetId="4" r:id="rId2"/>
    <sheet name="3" sheetId="5" r:id="rId3"/>
    <sheet name="2013-4 ketv." sheetId="7" r:id="rId4"/>
    <sheet name="2014-I ketv." sheetId="8" r:id="rId5"/>
    <sheet name="2014-II ketv," sheetId="9" r:id="rId6"/>
    <sheet name="2014-III ketv." sheetId="10" r:id="rId7"/>
    <sheet name="2014-III-pataisytas" sheetId="11" r:id="rId8"/>
    <sheet name="2014-IV" sheetId="12" r:id="rId9"/>
    <sheet name="Lapas1" sheetId="13" r:id="rId10"/>
    <sheet name="2015-I-II" sheetId="14" r:id="rId11"/>
    <sheet name="2015-III" sheetId="15" r:id="rId12"/>
    <sheet name="2015-IV" sheetId="16" r:id="rId13"/>
    <sheet name="Lapas3" sheetId="18" r:id="rId14"/>
    <sheet name="2016-I" sheetId="17" r:id="rId15"/>
    <sheet name="2016-2" sheetId="19" r:id="rId16"/>
    <sheet name="2016-III" sheetId="20" r:id="rId17"/>
    <sheet name="2016-IV" sheetId="21" r:id="rId18"/>
    <sheet name="2017-I" sheetId="22" r:id="rId19"/>
    <sheet name="2017-II" sheetId="23" r:id="rId20"/>
    <sheet name="2017-III" sheetId="24" r:id="rId21"/>
    <sheet name="2017-IV" sheetId="25" r:id="rId22"/>
    <sheet name="2018-I" sheetId="26" r:id="rId23"/>
    <sheet name="2018-II" sheetId="27" r:id="rId24"/>
    <sheet name="2018-III" sheetId="28" r:id="rId25"/>
    <sheet name="2018-IV FVAS" sheetId="31" r:id="rId26"/>
    <sheet name="2018-IV VSAKIS" sheetId="29" r:id="rId27"/>
    <sheet name="2019-I" sheetId="30" r:id="rId28"/>
    <sheet name="2019-III" sheetId="32" r:id="rId29"/>
  </sheets>
  <definedNames>
    <definedName name="_xlnm.Print_Area" localSheetId="0">'1'!$A$1:$I$53</definedName>
    <definedName name="_xlnm.Print_Area" localSheetId="1">'2'!$A$1:$I$66</definedName>
    <definedName name="_xlnm.Print_Area" localSheetId="2">'3'!$A$1:$I$54</definedName>
    <definedName name="_xlnm.Print_Titles" localSheetId="1">'2'!$20:$20</definedName>
    <definedName name="_xlnm.Print_Titles" localSheetId="2">'3'!$18:$18</definedName>
  </definedNames>
  <calcPr calcId="125725"/>
</workbook>
</file>

<file path=xl/calcChain.xml><?xml version="1.0" encoding="utf-8"?>
<calcChain xmlns="http://schemas.openxmlformats.org/spreadsheetml/2006/main">
  <c r="J31" i="32"/>
  <c r="I31"/>
  <c r="J28"/>
  <c r="I28"/>
  <c r="J22"/>
  <c r="I22"/>
  <c r="J21"/>
  <c r="J46" s="1"/>
  <c r="J54" s="1"/>
  <c r="J56" s="1"/>
  <c r="I21"/>
  <c r="I46" s="1"/>
  <c r="I54" s="1"/>
  <c r="I56" s="1"/>
  <c r="J36" i="31"/>
  <c r="I36"/>
  <c r="J33"/>
  <c r="I33"/>
  <c r="J22"/>
  <c r="I22"/>
  <c r="J21"/>
  <c r="J52" s="1"/>
  <c r="J60" s="1"/>
  <c r="J62" s="1"/>
  <c r="I21"/>
  <c r="I52" s="1"/>
  <c r="I60" s="1"/>
  <c r="I62" s="1"/>
  <c r="J31" i="30"/>
  <c r="I31"/>
  <c r="J28"/>
  <c r="I28"/>
  <c r="J22"/>
  <c r="I22"/>
  <c r="J21"/>
  <c r="J46" s="1"/>
  <c r="J54" s="1"/>
  <c r="J56" s="1"/>
  <c r="I21"/>
  <c r="I46" s="1"/>
  <c r="I54" s="1"/>
  <c r="I56" s="1"/>
  <c r="I22" i="29"/>
  <c r="I21" s="1"/>
  <c r="J36"/>
  <c r="I36"/>
  <c r="J33"/>
  <c r="I33"/>
  <c r="J22"/>
  <c r="J21"/>
  <c r="J52" s="1"/>
  <c r="J60" s="1"/>
  <c r="J62" s="1"/>
  <c r="I21" i="28"/>
  <c r="J31"/>
  <c r="I31"/>
  <c r="J28"/>
  <c r="I28"/>
  <c r="J22"/>
  <c r="I22"/>
  <c r="I46" s="1"/>
  <c r="I54" s="1"/>
  <c r="I56" s="1"/>
  <c r="J21"/>
  <c r="J46" s="1"/>
  <c r="J54" s="1"/>
  <c r="J56" s="1"/>
  <c r="J31" i="27"/>
  <c r="I31"/>
  <c r="J28"/>
  <c r="I28"/>
  <c r="J22"/>
  <c r="I22"/>
  <c r="I21" s="1"/>
  <c r="J31" i="26"/>
  <c r="I31"/>
  <c r="J28"/>
  <c r="I28"/>
  <c r="J22"/>
  <c r="I22"/>
  <c r="I21" s="1"/>
  <c r="J21"/>
  <c r="J31" i="25"/>
  <c r="I31"/>
  <c r="J28"/>
  <c r="I28"/>
  <c r="J22"/>
  <c r="I22"/>
  <c r="J31" i="24"/>
  <c r="I31"/>
  <c r="J28"/>
  <c r="I28"/>
  <c r="J22"/>
  <c r="I22"/>
  <c r="J21"/>
  <c r="J46" s="1"/>
  <c r="J54" s="1"/>
  <c r="J56" s="1"/>
  <c r="I21" i="23"/>
  <c r="I46"/>
  <c r="J54"/>
  <c r="I54"/>
  <c r="I52" i="29" l="1"/>
  <c r="I60" s="1"/>
  <c r="I62" s="1"/>
  <c r="I46" i="27"/>
  <c r="I54" s="1"/>
  <c r="I56" s="1"/>
  <c r="J21"/>
  <c r="J46" s="1"/>
  <c r="J54" s="1"/>
  <c r="J56" s="1"/>
  <c r="I46" i="26"/>
  <c r="I54" s="1"/>
  <c r="I56" s="1"/>
  <c r="J46"/>
  <c r="J54" s="1"/>
  <c r="J56" s="1"/>
  <c r="I21" i="25"/>
  <c r="I46" s="1"/>
  <c r="I54" s="1"/>
  <c r="I56" s="1"/>
  <c r="J21"/>
  <c r="J46" s="1"/>
  <c r="J54" s="1"/>
  <c r="J56" s="1"/>
  <c r="I21" i="24"/>
  <c r="I46" s="1"/>
  <c r="I54" s="1"/>
  <c r="I56" s="1"/>
  <c r="J21" i="23"/>
  <c r="J31"/>
  <c r="I31"/>
  <c r="J28"/>
  <c r="I28"/>
  <c r="J22"/>
  <c r="I22"/>
  <c r="J31" i="22"/>
  <c r="I31"/>
  <c r="J28"/>
  <c r="I28"/>
  <c r="J22"/>
  <c r="J21" s="1"/>
  <c r="I22"/>
  <c r="I21" s="1"/>
  <c r="J31" i="21"/>
  <c r="I31"/>
  <c r="J28"/>
  <c r="I28"/>
  <c r="J22"/>
  <c r="I22"/>
  <c r="J31" i="20"/>
  <c r="I31"/>
  <c r="J28"/>
  <c r="I28"/>
  <c r="J22"/>
  <c r="I22"/>
  <c r="I54" i="19"/>
  <c r="I56" i="23" l="1"/>
  <c r="J46"/>
  <c r="J56" s="1"/>
  <c r="I46" i="22"/>
  <c r="I54" s="1"/>
  <c r="I56" s="1"/>
  <c r="J46"/>
  <c r="J54" s="1"/>
  <c r="J56" s="1"/>
  <c r="I21" i="21"/>
  <c r="I46" s="1"/>
  <c r="I54" s="1"/>
  <c r="I56" s="1"/>
  <c r="J21"/>
  <c r="J46" s="1"/>
  <c r="J54" s="1"/>
  <c r="J56" s="1"/>
  <c r="I21" i="20"/>
  <c r="I46" s="1"/>
  <c r="I54" s="1"/>
  <c r="I56" s="1"/>
  <c r="J21"/>
  <c r="J46" s="1"/>
  <c r="J54" s="1"/>
  <c r="J56" s="1"/>
  <c r="J31" i="19"/>
  <c r="I31"/>
  <c r="J28"/>
  <c r="I28"/>
  <c r="J22"/>
  <c r="I22"/>
  <c r="I21" s="1"/>
  <c r="J31" i="17"/>
  <c r="I31"/>
  <c r="J28"/>
  <c r="I28"/>
  <c r="J22"/>
  <c r="I22"/>
  <c r="J31" i="16"/>
  <c r="I31"/>
  <c r="J28"/>
  <c r="I28"/>
  <c r="J22"/>
  <c r="I22"/>
  <c r="J28" i="15"/>
  <c r="J31"/>
  <c r="I31"/>
  <c r="I28"/>
  <c r="J22"/>
  <c r="I22"/>
  <c r="J31" i="14"/>
  <c r="J28"/>
  <c r="J22"/>
  <c r="I46" i="19" l="1"/>
  <c r="I56" s="1"/>
  <c r="J21"/>
  <c r="J46" s="1"/>
  <c r="J54" s="1"/>
  <c r="J56" s="1"/>
  <c r="I21" i="17"/>
  <c r="I46" s="1"/>
  <c r="I54" s="1"/>
  <c r="I56" s="1"/>
  <c r="J21"/>
  <c r="J46" s="1"/>
  <c r="J54" s="1"/>
  <c r="J56" s="1"/>
  <c r="I21" i="16"/>
  <c r="I46" s="1"/>
  <c r="I54" s="1"/>
  <c r="I56" s="1"/>
  <c r="J21"/>
  <c r="J46" s="1"/>
  <c r="J54" s="1"/>
  <c r="J56" s="1"/>
  <c r="I21" i="15"/>
  <c r="I46" s="1"/>
  <c r="I54" s="1"/>
  <c r="I56" s="1"/>
  <c r="J21"/>
  <c r="J46" s="1"/>
  <c r="J54" s="1"/>
  <c r="J56" s="1"/>
  <c r="J21" i="14"/>
  <c r="J46" s="1"/>
  <c r="J54" s="1"/>
  <c r="J56" s="1"/>
  <c r="I31" l="1"/>
  <c r="I28"/>
  <c r="I22"/>
  <c r="J31" i="12"/>
  <c r="I31"/>
  <c r="J28"/>
  <c r="I28"/>
  <c r="J22"/>
  <c r="I22"/>
  <c r="I21" s="1"/>
  <c r="I46" s="1"/>
  <c r="J21"/>
  <c r="J46" s="1"/>
  <c r="J54" s="1"/>
  <c r="J56" s="1"/>
  <c r="J31" i="11"/>
  <c r="I31"/>
  <c r="J28"/>
  <c r="I28"/>
  <c r="J22"/>
  <c r="I22"/>
  <c r="J21"/>
  <c r="J46" s="1"/>
  <c r="J54" s="1"/>
  <c r="J56" s="1"/>
  <c r="I21"/>
  <c r="I46"/>
  <c r="I54" s="1"/>
  <c r="I56" s="1"/>
  <c r="J31" i="10"/>
  <c r="I31"/>
  <c r="J28"/>
  <c r="I28"/>
  <c r="J22"/>
  <c r="I22"/>
  <c r="I21" s="1"/>
  <c r="I46" s="1"/>
  <c r="I54" s="1"/>
  <c r="I56" s="1"/>
  <c r="J21"/>
  <c r="J46"/>
  <c r="J54" s="1"/>
  <c r="J56" s="1"/>
  <c r="J31" i="9"/>
  <c r="I31"/>
  <c r="J28"/>
  <c r="I28"/>
  <c r="J22"/>
  <c r="I22"/>
  <c r="I21" s="1"/>
  <c r="I46" s="1"/>
  <c r="I54" s="1"/>
  <c r="I56" s="1"/>
  <c r="J21"/>
  <c r="J46"/>
  <c r="J54" s="1"/>
  <c r="J56" s="1"/>
  <c r="J31" i="8"/>
  <c r="I31"/>
  <c r="J28"/>
  <c r="I28"/>
  <c r="J22"/>
  <c r="I22"/>
  <c r="I31" i="7"/>
  <c r="H31"/>
  <c r="I28"/>
  <c r="H28"/>
  <c r="I22"/>
  <c r="I21"/>
  <c r="I46" s="1"/>
  <c r="I54" s="1"/>
  <c r="I56" s="1"/>
  <c r="H22"/>
  <c r="H21"/>
  <c r="H46"/>
  <c r="H54" s="1"/>
  <c r="H56" s="1"/>
  <c r="I21" i="8"/>
  <c r="I46"/>
  <c r="I54" s="1"/>
  <c r="I56" s="1"/>
  <c r="J21"/>
  <c r="J46"/>
  <c r="J54" s="1"/>
  <c r="J56" s="1"/>
  <c r="I21" i="14" l="1"/>
  <c r="I46" s="1"/>
  <c r="I54" s="1"/>
  <c r="I56" s="1"/>
  <c r="I54" i="12"/>
  <c r="I56" s="1"/>
</calcChain>
</file>

<file path=xl/sharedStrings.xml><?xml version="1.0" encoding="utf-8"?>
<sst xmlns="http://schemas.openxmlformats.org/spreadsheetml/2006/main" count="3949" uniqueCount="251">
  <si>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</si>
  <si>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</si>
  <si>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</si>
  <si>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</si>
  <si>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PAGAL 20___M._________D. DUOMENIS</t>
  </si>
  <si>
    <t>_________________________Nr._____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</si>
  <si>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</si>
  <si>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</si>
  <si>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</si>
  <si>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</si>
  <si>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</si>
  <si>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</si>
  <si>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</si>
  <si>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</si>
  <si>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</si>
  <si>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</si>
  <si>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</si>
  <si>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</si>
  <si>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</si>
  <si>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</si>
  <si>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</si>
  <si>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</si>
  <si>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</si>
  <si>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</si>
  <si>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</si>
  <si>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</si>
  <si>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</si>
  <si>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</si>
  <si>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</si>
  <si>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</si>
  <si>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</si>
  <si>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</si>
  <si>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</si>
  <si>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</si>
  <si>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</si>
  <si>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</si>
  <si>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</si>
  <si>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</si>
  <si>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</si>
  <si>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</si>
  <si>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</si>
  <si>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</si>
  <si>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</si>
  <si>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</si>
  <si>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</si>
  <si>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</si>
  <si>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(teisės aktais įpareigoto pasirašyti asmens pareigų pavadinimas)</t>
  </si>
  <si>
    <t>(vardas ir pavardė)</t>
  </si>
  <si>
    <t>(parašas)</t>
  </si>
  <si>
    <t>veiklos rezultatų ataskaitos forma)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</si>
  <si>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</si>
  <si>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</si>
  <si>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</si>
  <si>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</si>
  <si>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</si>
  <si>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</si>
  <si>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</si>
  <si>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</si>
  <si>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</si>
  <si>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</si>
  <si>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</si>
  <si>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</si>
  <si>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</si>
  <si>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</si>
  <si>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</si>
  <si>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</si>
  <si>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</si>
  <si>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</si>
  <si>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</si>
  <si>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</si>
  <si>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</si>
  <si>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</si>
  <si>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</si>
  <si>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</si>
  <si>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</si>
  <si>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</si>
  <si>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</si>
  <si>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</si>
  <si>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</si>
  <si>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</si>
  <si>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</si>
  <si>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</si>
  <si>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</si>
  <si>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</si>
  <si>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</si>
  <si>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</si>
  <si>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</si>
  <si>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</si>
  <si>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</si>
  <si>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</si>
  <si>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</si>
  <si>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</si>
  <si>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</si>
  <si>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</si>
  <si>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</si>
  <si>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</si>
  <si>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</si>
  <si>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</si>
  <si>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</si>
  <si>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</si>
  <si>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</si>
  <si>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</si>
  <si>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</si>
  <si>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</si>
  <si>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</si>
  <si>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</si>
  <si>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</si>
  <si>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</si>
  <si>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</si>
  <si>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3 priedas</t>
  </si>
  <si>
    <t>(Aukštesniojo lygio veiklos rezultatų ataskaitos forma)</t>
  </si>
  <si>
    <t>(valstybės / (pavadinimas) savivaldybės / nacionalinė)</t>
  </si>
  <si>
    <t>(viešojo sektoriaus subjekto, parengusio konsoliduotąją veiklos rezultatų ataskaitą, kodas, adresas)</t>
  </si>
  <si>
    <t>II.1.</t>
  </si>
  <si>
    <t>II.1.1.</t>
  </si>
  <si>
    <t>II.1.2.</t>
  </si>
  <si>
    <t>II.1.3.</t>
  </si>
  <si>
    <t>II.2.</t>
  </si>
  <si>
    <t>II.3.</t>
  </si>
  <si>
    <t>PAGRINDINĖS VEIKLOS KITOS PAJAMOS</t>
  </si>
  <si>
    <t>Pelno ir pajamų</t>
  </si>
  <si>
    <t>Prekių ir paslaugų</t>
  </si>
  <si>
    <t>Kitų mokesčių</t>
  </si>
  <si>
    <t>BENDRŲ VALSTYBĖS PASLAUGŲ</t>
  </si>
  <si>
    <t>GYNYBOS</t>
  </si>
  <si>
    <t>EKONOMIKOS</t>
  </si>
  <si>
    <t xml:space="preserve">APLINKOS APSAUGOS </t>
  </si>
  <si>
    <t xml:space="preserve">BŪSTO IR KOMUNALINIO ŪKIO </t>
  </si>
  <si>
    <t>SVEIKATOS APSAUGOS</t>
  </si>
  <si>
    <t>SĄNAUDOS, SUSIJUSIOS SU POILSIU, KULTŪRA IR RELIGIJA</t>
  </si>
  <si>
    <t>ŠVIETIMO</t>
  </si>
  <si>
    <t>SOCIALINĖS APSAUGOS</t>
  </si>
  <si>
    <t>II.2.1.</t>
  </si>
  <si>
    <t xml:space="preserve">VIEŠOSIOS TVARKOS IR VISUOMENĖS APSAUGOS </t>
  </si>
  <si>
    <t>_____________________________________________________</t>
  </si>
  <si>
    <t>_________________</t>
  </si>
  <si>
    <t>____________</t>
  </si>
  <si>
    <t>_________________________________________________</t>
  </si>
  <si>
    <t>1 priedas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</si>
  <si>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</si>
  <si>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</si>
  <si>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r>
      <t>Pateikimo valiuta ir tikslumas:</t>
    </r>
    <r>
      <rPr>
        <i/>
        <sz val="11"/>
        <rFont val="TimesNewRoman,Bold"/>
        <charset val="186"/>
      </rPr>
      <t xml:space="preserve"> tūkstančiais litų</t>
    </r>
  </si>
  <si>
    <t xml:space="preserve">(Žemesniojo lygio mokesčių fondų ir išteklių fondų </t>
  </si>
  <si>
    <t>(Žemesniojo lygio viešojo sektoriaus subjektų, išskyrus mokesčių fondus ir išteklių fondus,</t>
  </si>
  <si>
    <t>_____________________________________________________         _____________</t>
  </si>
  <si>
    <t xml:space="preserve"> (parašas)</t>
  </si>
  <si>
    <t xml:space="preserve">  (parašas)</t>
  </si>
  <si>
    <t xml:space="preserve">(vyriausiasis buhalteris (buhalteris), jeigu privaloma pagal teisės aktus) </t>
  </si>
  <si>
    <t>________________________________________________________</t>
  </si>
  <si>
    <t>_____________________________________________________________                _____________</t>
  </si>
  <si>
    <t>___________</t>
  </si>
  <si>
    <t>_____________</t>
  </si>
  <si>
    <t>(vyriausiasis buhalteris (buhalteris))</t>
  </si>
  <si>
    <t>(viešojo sektoriaus subjekto vadovas arba jo įgaliotas administracijos vadovas)</t>
  </si>
  <si>
    <t xml:space="preserve">(viešojo sektoriaus subjekto vadovas arba jo įgaliotas administracijos vadovas)                    </t>
  </si>
  <si>
    <t xml:space="preserve">(vyriausiasis buhalteris (buhalteris))                                                                                      </t>
  </si>
  <si>
    <t xml:space="preserve">        _____________________</t>
  </si>
  <si>
    <t>Vilniaus miesto Socialinės paramos centras</t>
  </si>
  <si>
    <t>190997565, kauno g.3/26</t>
  </si>
  <si>
    <t>Direktorė</t>
  </si>
  <si>
    <t>Solveiga Reisgienė</t>
  </si>
  <si>
    <t xml:space="preserve">vyriausiasis buhalteris </t>
  </si>
  <si>
    <t>Diana Radzevičienė</t>
  </si>
  <si>
    <t>PAGAL 2013M.GRUODŽIO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</si>
  <si>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( 2012 12 31)</t>
    </r>
  </si>
  <si>
    <t>PAGAL 2014M.KOVO MĖN. 31 D. DUOMENIS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</si>
  <si>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03 31)</t>
    </r>
  </si>
  <si>
    <t>4.</t>
  </si>
  <si>
    <t>PAGAL 2014M.BIRŽELIO MĖN. 30 D. DUOMENIS</t>
  </si>
  <si>
    <t>2014.06.30.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</si>
  <si>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06 31)</t>
    </r>
  </si>
  <si>
    <t>Direktorės pavaduotoja</t>
  </si>
  <si>
    <t>Jurgita Gajauskienė</t>
  </si>
  <si>
    <t>PAGAL 2014M. RUGSĖJO MĖN. 30 D. DUOMENIS</t>
  </si>
  <si>
    <t>2014.09.30.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</si>
  <si>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09 31)</t>
    </r>
  </si>
  <si>
    <t>PAGAL 2014M. GRUODŽIO MĖN. 31 D. DUOMENIS</t>
  </si>
  <si>
    <t>2014.12.31.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</si>
  <si>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( 2013 12 31)</t>
    </r>
  </si>
  <si>
    <t>1.</t>
  </si>
  <si>
    <t>2.</t>
  </si>
  <si>
    <t>3.</t>
  </si>
  <si>
    <t>5.</t>
  </si>
  <si>
    <t>6.</t>
  </si>
  <si>
    <t>7.</t>
  </si>
  <si>
    <t>8.</t>
  </si>
  <si>
    <t>PAGAL 2015M. BIRŽELIO MĖN. 30 D. DUOMENIS</t>
  </si>
  <si>
    <t>2015.06.30.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</si>
  <si>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</si>
  <si>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06 30)</t>
    </r>
  </si>
  <si>
    <t>PAGAL 2015M. RUGSĖJO MĖN. 30 D. DUOMENIS</t>
  </si>
  <si>
    <t>2015.09.30.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</si>
  <si>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09 30) eur</t>
    </r>
  </si>
  <si>
    <t>PAGAL 2015M. GRUODŽIO MĖN. 31 D. DUOMENIS</t>
  </si>
  <si>
    <t>2015.12.31.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</si>
  <si>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>( 2014 12 31) eur</t>
    </r>
  </si>
  <si>
    <t>9.</t>
  </si>
  <si>
    <t>10.</t>
  </si>
  <si>
    <t>Direktoriaus pavaduotoja, l.e. direktoriaus pareigas</t>
  </si>
  <si>
    <t>PAGAL 2016M. KOVO MĖN. 31 D. DUOMENIS</t>
  </si>
  <si>
    <t>2016.03.31.</t>
  </si>
  <si>
    <r>
      <t xml:space="preserve">Praėjęs ataskaitinis laikotarpis    </t>
    </r>
    <r>
      <rPr>
        <b/>
        <sz val="8"/>
        <rFont val="Times New Roman"/>
        <family val="1"/>
        <charset val="186"/>
      </rPr>
      <t xml:space="preserve">( </t>
    </r>
    <r>
      <rPr>
        <b/>
        <i/>
        <sz val="8"/>
        <rFont val="Times New Roman"/>
        <family val="1"/>
        <charset val="186"/>
      </rPr>
      <t>2015 03 31</t>
    </r>
    <r>
      <rPr>
        <b/>
        <sz val="8"/>
        <rFont val="Times New Roman"/>
        <family val="1"/>
        <charset val="186"/>
      </rPr>
      <t>) eur</t>
    </r>
  </si>
  <si>
    <t>L.e. direktoriaus pareigas</t>
  </si>
  <si>
    <t>PAGAL 2016M. BIRŽELIO MĖN. 30 D. DUOMENIS</t>
  </si>
  <si>
    <t>2016.06.30.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</si>
  <si>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2015 06 30</t>
    </r>
    <r>
      <rPr>
        <b/>
        <sz val="10"/>
        <rFont val="Times New Roman"/>
        <family val="1"/>
        <charset val="186"/>
      </rPr>
      <t>) eur</t>
    </r>
  </si>
  <si>
    <t>PAGAL 2016M. RUGSĖJO MĖN. 30 D. DUOMENIS</t>
  </si>
  <si>
    <t>2016.09.30.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</si>
  <si>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2015 09 30</t>
    </r>
    <r>
      <rPr>
        <b/>
        <sz val="10"/>
        <rFont val="Times New Roman"/>
        <family val="1"/>
        <charset val="186"/>
      </rPr>
      <t>) eur</t>
    </r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</si>
  <si>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2015 12 31</t>
    </r>
    <r>
      <rPr>
        <b/>
        <sz val="10"/>
        <rFont val="Times New Roman"/>
        <family val="1"/>
        <charset val="186"/>
      </rPr>
      <t>) eur</t>
    </r>
  </si>
  <si>
    <t>2016.12.31.</t>
  </si>
  <si>
    <t>PAGAL 2016M. GRUODŽIO MĖN. 31 D. DUOMENIS</t>
  </si>
  <si>
    <t>2017.03.31.</t>
  </si>
  <si>
    <t>PAGAL 2017M. KOVO MĖN. 31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</si>
  <si>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2016 03 31</t>
    </r>
    <r>
      <rPr>
        <b/>
        <sz val="10"/>
        <rFont val="Times New Roman"/>
        <family val="1"/>
        <charset val="186"/>
      </rPr>
      <t>) eur</t>
    </r>
  </si>
  <si>
    <t>PAGAL 2017M. BIRŽELIO MĖN. 30 D. DUOMENIS</t>
  </si>
  <si>
    <t>2017.06.30.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</si>
  <si>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2016 06 31</t>
    </r>
    <r>
      <rPr>
        <b/>
        <sz val="10"/>
        <rFont val="Times New Roman"/>
        <family val="1"/>
        <charset val="186"/>
      </rPr>
      <t>) eur</t>
    </r>
  </si>
  <si>
    <t>2017.09.30.</t>
  </si>
  <si>
    <t>PAGAL 2017M. RUGSĖJO MĖN. 30 D. DUOMENIS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</si>
  <si>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2016 09 31</t>
    </r>
    <r>
      <rPr>
        <b/>
        <sz val="10"/>
        <rFont val="Times New Roman"/>
        <family val="1"/>
        <charset val="186"/>
      </rPr>
      <t>) eur</t>
    </r>
  </si>
  <si>
    <t>PAGAL 2017M. GRUODŽIO MĖN. 31 D. DUOMENIS</t>
  </si>
  <si>
    <t>2017.12.31.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</si>
  <si>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2016 12 31</t>
    </r>
    <r>
      <rPr>
        <b/>
        <sz val="10"/>
        <rFont val="Times New Roman"/>
        <family val="1"/>
        <charset val="186"/>
      </rPr>
      <t>) eur</t>
    </r>
  </si>
  <si>
    <t>PAGAL 2018 M. KOVO MĖN. 31 D. DUOMENIS</t>
  </si>
  <si>
    <t>2018.03.31.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</si>
  <si>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2017 03 31</t>
    </r>
    <r>
      <rPr>
        <b/>
        <sz val="10"/>
        <rFont val="Times New Roman"/>
        <family val="1"/>
        <charset val="186"/>
      </rPr>
      <t>) eur</t>
    </r>
  </si>
  <si>
    <t>PAGAL 2018 M. BIRŽELIO MĖN. 30 D. DUOMENIS</t>
  </si>
  <si>
    <t>2018.06.30.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</si>
  <si>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2017 06 31</t>
    </r>
    <r>
      <rPr>
        <b/>
        <sz val="10"/>
        <rFont val="Times New Roman"/>
        <family val="1"/>
        <charset val="186"/>
      </rPr>
      <t>) eur</t>
    </r>
  </si>
  <si>
    <t>PAGAL 2018 M. RUGSĖJO MĖN. 30 D. DUOMENIS</t>
  </si>
  <si>
    <t>2018.09.30.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</si>
  <si>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2017 09 31</t>
    </r>
    <r>
      <rPr>
        <b/>
        <sz val="10"/>
        <rFont val="Times New Roman"/>
        <family val="1"/>
        <charset val="186"/>
      </rPr>
      <t>) eur</t>
    </r>
  </si>
  <si>
    <t>PAGAL 2018 M. GRUODŽIO MĖN. 31 D. DUOMENIS</t>
  </si>
  <si>
    <t>2018.12.31.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</si>
  <si>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2017 12 31</t>
    </r>
    <r>
      <rPr>
        <b/>
        <sz val="10"/>
        <rFont val="Times New Roman"/>
        <family val="1"/>
        <charset val="186"/>
      </rPr>
      <t>) eur</t>
    </r>
  </si>
  <si>
    <t>Techninės pagalbos centras</t>
  </si>
  <si>
    <t>Vilniaus kolegija</t>
  </si>
  <si>
    <r>
      <t xml:space="preserve">Iš kitų finansavimo šaltinių </t>
    </r>
    <r>
      <rPr>
        <b/>
        <sz val="10"/>
        <rFont val="Times New Roman"/>
        <family val="1"/>
        <charset val="186"/>
      </rPr>
      <t>15202,03</t>
    </r>
  </si>
  <si>
    <t>Vilniaus rajono savivaldybė - parama mokiniui</t>
  </si>
  <si>
    <r>
      <t xml:space="preserve">Iš valstybės biudžeto   </t>
    </r>
    <r>
      <rPr>
        <b/>
        <sz val="10"/>
        <rFont val="Times New Roman"/>
        <family val="1"/>
        <charset val="186"/>
      </rPr>
      <t>1331577,97</t>
    </r>
  </si>
  <si>
    <r>
      <t xml:space="preserve">SOCIALINIŲ IŠMOKŲ  </t>
    </r>
    <r>
      <rPr>
        <b/>
        <sz val="10"/>
        <rFont val="Times New Roman"/>
        <family val="1"/>
        <charset val="186"/>
      </rPr>
      <t>886445,96</t>
    </r>
  </si>
  <si>
    <t>PAGAL 2019 M. KOVO MĖN. 31 D. DUOMENIS</t>
  </si>
  <si>
    <t>2019.03.31.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</si>
  <si>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2018 03 31</t>
    </r>
    <r>
      <rPr>
        <b/>
        <sz val="10"/>
        <rFont val="Times New Roman"/>
        <family val="1"/>
        <charset val="186"/>
      </rPr>
      <t>) eur</t>
    </r>
  </si>
  <si>
    <t xml:space="preserve">Iš valstybės biudžeto   </t>
  </si>
  <si>
    <t xml:space="preserve">Iš kitų finansavimo šaltinių </t>
  </si>
  <si>
    <t xml:space="preserve">SOCIALINIŲ IŠMOKŲ  </t>
  </si>
  <si>
    <t>PAGAL 2019 M. RUGSĖJO MĖN. 30 D. DUOMENIS</t>
  </si>
  <si>
    <t>2019.09.30.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</si>
  <si>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2018 09 30</t>
    </r>
    <r>
      <rPr>
        <b/>
        <sz val="10"/>
        <rFont val="Times New Roman"/>
        <family val="1"/>
        <charset val="186"/>
      </rPr>
      <t>) eur</t>
    </r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</si>
</sst>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10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b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name val="Arial"/>
      <family val="2"/>
      <charset val="186"/>
    </font>
    <font>
      <b/>
      <i/>
      <sz val="10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2" fontId="1" fillId="0" borderId="2" xfId="0" applyNumberFormat="1" applyFont="1" applyFill="1" applyBorder="1"/>
    <xf numFmtId="0" fontId="1" fillId="0" borderId="1" xfId="0" applyFont="1" applyBorder="1"/>
    <xf numFmtId="0" fontId="0" fillId="0" borderId="1" xfId="0" applyFill="1" applyBorder="1"/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2" fontId="1" fillId="0" borderId="9" xfId="0" applyNumberFormat="1" applyFont="1" applyBorder="1" applyAlignment="1">
      <alignment horizontal="right" vertical="center"/>
    </xf>
    <xf numFmtId="2" fontId="25" fillId="0" borderId="10" xfId="0" applyNumberFormat="1" applyFont="1" applyBorder="1" applyAlignment="1">
      <alignment horizontal="justify" vertical="center" wrapText="1"/>
    </xf>
    <xf numFmtId="0" fontId="1" fillId="0" borderId="8" xfId="0" applyFont="1" applyBorder="1" applyAlignment="1">
      <alignment horizontal="right" vertical="center"/>
    </xf>
    <xf numFmtId="0" fontId="26" fillId="0" borderId="6" xfId="0" applyFont="1" applyFill="1" applyBorder="1" applyAlignment="1">
      <alignment horizontal="justify" vertical="center" wrapText="1"/>
    </xf>
    <xf numFmtId="2" fontId="2" fillId="0" borderId="6" xfId="0" applyNumberFormat="1" applyFont="1" applyBorder="1" applyAlignment="1">
      <alignment vertical="center"/>
    </xf>
    <xf numFmtId="0" fontId="27" fillId="0" borderId="1" xfId="0" applyFont="1" applyBorder="1" applyAlignment="1">
      <alignment horizontal="left" vertical="center" wrapText="1"/>
    </xf>
    <xf numFmtId="2" fontId="28" fillId="0" borderId="11" xfId="0" applyNumberFormat="1" applyFont="1" applyBorder="1" applyAlignment="1">
      <alignment horizontal="right" vertical="center"/>
    </xf>
    <xf numFmtId="0" fontId="26" fillId="0" borderId="12" xfId="0" applyFont="1" applyFill="1" applyBorder="1" applyAlignment="1">
      <alignment horizontal="justify" vertical="center" wrapText="1"/>
    </xf>
    <xf numFmtId="2" fontId="1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Fill="1" applyBorder="1"/>
    <xf numFmtId="2" fontId="1" fillId="0" borderId="9" xfId="0" applyNumberFormat="1" applyFont="1" applyBorder="1" applyAlignment="1">
      <alignment vertical="center"/>
    </xf>
    <xf numFmtId="2" fontId="28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2" fontId="2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Fill="1" applyBorder="1"/>
    <xf numFmtId="2" fontId="7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7" fillId="0" borderId="5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showGridLines="0" view="pageBreakPreview" zoomScaleNormal="100" zoomScaleSheetLayoutView="100" workbookViewId="0">
      <selection activeCell="D72" sqref="D72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8"/>
      <c r="G2" s="22" t="s">
        <v>54</v>
      </c>
      <c r="H2" s="6"/>
      <c r="I2" s="6"/>
    </row>
    <row r="3" spans="1:9" ht="15.6">
      <c r="G3" s="22" t="s">
        <v>138</v>
      </c>
      <c r="H3" s="6"/>
      <c r="I3" s="6"/>
    </row>
    <row r="5" spans="1:9" ht="15.6">
      <c r="A5" s="350" t="s">
        <v>142</v>
      </c>
      <c r="B5" s="351"/>
      <c r="C5" s="351"/>
      <c r="D5" s="351"/>
      <c r="E5" s="351"/>
      <c r="F5" s="351"/>
      <c r="G5" s="351"/>
      <c r="H5" s="351"/>
      <c r="I5" s="351"/>
    </row>
    <row r="6" spans="1:9" ht="15.6">
      <c r="A6" s="352" t="s">
        <v>49</v>
      </c>
      <c r="B6" s="351"/>
      <c r="C6" s="351"/>
      <c r="D6" s="351"/>
      <c r="E6" s="351"/>
      <c r="F6" s="351"/>
      <c r="G6" s="351"/>
      <c r="H6" s="351"/>
      <c r="I6" s="351"/>
    </row>
    <row r="7" spans="1:9" ht="15.6">
      <c r="A7" s="353" t="s">
        <v>0</v>
      </c>
      <c r="B7" s="351"/>
      <c r="C7" s="351"/>
      <c r="D7" s="351"/>
      <c r="E7" s="351"/>
      <c r="F7" s="351"/>
      <c r="G7" s="351"/>
      <c r="H7" s="351"/>
      <c r="I7" s="351"/>
    </row>
    <row r="8" spans="1:9" ht="13.8">
      <c r="A8" s="341" t="s">
        <v>1</v>
      </c>
      <c r="B8" s="342"/>
      <c r="C8" s="342"/>
      <c r="D8" s="342"/>
      <c r="E8" s="342"/>
      <c r="F8" s="342"/>
      <c r="G8" s="342"/>
      <c r="H8" s="342"/>
      <c r="I8" s="342"/>
    </row>
    <row r="9" spans="1:9" ht="13.8">
      <c r="A9" s="341" t="s">
        <v>0</v>
      </c>
      <c r="B9" s="342"/>
      <c r="C9" s="342"/>
      <c r="D9" s="342"/>
      <c r="E9" s="342"/>
      <c r="F9" s="342"/>
      <c r="G9" s="342"/>
      <c r="H9" s="342"/>
      <c r="I9" s="342"/>
    </row>
    <row r="10" spans="1:9" ht="13.8">
      <c r="A10" s="341" t="s">
        <v>2</v>
      </c>
      <c r="B10" s="342"/>
      <c r="C10" s="342"/>
      <c r="D10" s="342"/>
      <c r="E10" s="342"/>
      <c r="F10" s="342"/>
      <c r="G10" s="342"/>
      <c r="H10" s="342"/>
      <c r="I10" s="342"/>
    </row>
    <row r="11" spans="1:9" ht="13.8">
      <c r="A11" s="343"/>
      <c r="B11" s="342"/>
      <c r="C11" s="342"/>
      <c r="D11" s="342"/>
      <c r="E11" s="342"/>
      <c r="F11" s="342"/>
      <c r="G11" s="342"/>
      <c r="H11" s="342"/>
      <c r="I11" s="342"/>
    </row>
    <row r="12" spans="1:9" ht="13.8">
      <c r="A12" s="344" t="s">
        <v>3</v>
      </c>
      <c r="B12" s="345"/>
      <c r="C12" s="345"/>
      <c r="D12" s="345"/>
      <c r="E12" s="345"/>
      <c r="F12" s="345"/>
      <c r="G12" s="345"/>
      <c r="H12" s="345"/>
      <c r="I12" s="345"/>
    </row>
    <row r="13" spans="1:9" ht="13.8">
      <c r="A13" s="344"/>
      <c r="B13" s="345"/>
      <c r="C13" s="345"/>
      <c r="D13" s="345"/>
      <c r="E13" s="345"/>
      <c r="F13" s="345"/>
      <c r="G13" s="345"/>
      <c r="H13" s="345"/>
      <c r="I13" s="345"/>
    </row>
    <row r="14" spans="1:9" ht="13.8">
      <c r="A14" s="344" t="s">
        <v>4</v>
      </c>
      <c r="B14" s="345"/>
      <c r="C14" s="345"/>
      <c r="D14" s="345"/>
      <c r="E14" s="345"/>
      <c r="F14" s="345"/>
      <c r="G14" s="345"/>
      <c r="H14" s="345"/>
      <c r="I14" s="345"/>
    </row>
    <row r="15" spans="1:9" ht="11.25" customHeight="1">
      <c r="A15" s="25"/>
      <c r="B15" s="26"/>
      <c r="C15" s="26"/>
      <c r="D15" s="26"/>
      <c r="E15" s="26"/>
      <c r="F15" s="26"/>
      <c r="G15" s="26"/>
      <c r="H15" s="26"/>
      <c r="I15" s="26"/>
    </row>
    <row r="16" spans="1:9" ht="13.8">
      <c r="A16" s="341" t="s">
        <v>5</v>
      </c>
      <c r="B16" s="342"/>
      <c r="C16" s="342"/>
      <c r="D16" s="342"/>
      <c r="E16" s="342"/>
      <c r="F16" s="342"/>
      <c r="G16" s="342"/>
      <c r="H16" s="342"/>
      <c r="I16" s="342"/>
    </row>
    <row r="17" spans="1:9" ht="13.8">
      <c r="A17" s="341" t="s">
        <v>6</v>
      </c>
      <c r="B17" s="342"/>
      <c r="C17" s="342"/>
      <c r="D17" s="342"/>
      <c r="E17" s="342"/>
      <c r="F17" s="342"/>
      <c r="G17" s="342"/>
      <c r="H17" s="342"/>
      <c r="I17" s="342"/>
    </row>
    <row r="18" spans="1:9" ht="13.8">
      <c r="A18" s="347" t="s">
        <v>139</v>
      </c>
      <c r="B18" s="348"/>
      <c r="C18" s="348"/>
      <c r="D18" s="348"/>
      <c r="E18" s="348"/>
      <c r="F18" s="348"/>
      <c r="G18" s="348"/>
      <c r="H18" s="348"/>
      <c r="I18" s="348"/>
    </row>
    <row r="19" spans="1:9" ht="50.1" customHeight="1">
      <c r="A19" s="346" t="s">
        <v>7</v>
      </c>
      <c r="B19" s="346"/>
      <c r="C19" s="349" t="s">
        <v>8</v>
      </c>
      <c r="D19" s="331"/>
      <c r="E19" s="331"/>
      <c r="F19" s="331"/>
      <c r="G19" s="9" t="s">
        <v>50</v>
      </c>
      <c r="H19" s="9" t="s">
        <v>9</v>
      </c>
      <c r="I19" s="9" t="s">
        <v>10</v>
      </c>
    </row>
    <row r="20" spans="1:9" ht="15.6">
      <c r="A20" s="330" t="s">
        <v>11</v>
      </c>
      <c r="B20" s="330"/>
      <c r="C20" s="330" t="s">
        <v>12</v>
      </c>
      <c r="D20" s="331"/>
      <c r="E20" s="331"/>
      <c r="F20" s="331"/>
      <c r="G20" s="4"/>
      <c r="H20" s="4"/>
      <c r="I20" s="2"/>
    </row>
    <row r="21" spans="1:9" ht="15.6">
      <c r="A21" s="339" t="s">
        <v>13</v>
      </c>
      <c r="B21" s="339"/>
      <c r="C21" s="340" t="s">
        <v>14</v>
      </c>
      <c r="D21" s="331"/>
      <c r="E21" s="331"/>
      <c r="F21" s="331"/>
      <c r="G21" s="12"/>
      <c r="H21" s="12"/>
      <c r="I21" s="3"/>
    </row>
    <row r="22" spans="1:9" ht="15.6">
      <c r="A22" s="339" t="s">
        <v>15</v>
      </c>
      <c r="B22" s="339"/>
      <c r="C22" s="340" t="s">
        <v>16</v>
      </c>
      <c r="D22" s="331"/>
      <c r="E22" s="331"/>
      <c r="F22" s="331"/>
      <c r="G22" s="12"/>
      <c r="H22" s="13"/>
      <c r="I22" s="3"/>
    </row>
    <row r="23" spans="1:9" ht="15.6">
      <c r="A23" s="339" t="s">
        <v>113</v>
      </c>
      <c r="B23" s="339"/>
      <c r="C23" s="339" t="s">
        <v>17</v>
      </c>
      <c r="D23" s="331"/>
      <c r="E23" s="331"/>
      <c r="F23" s="331"/>
      <c r="G23" s="12"/>
      <c r="H23" s="12"/>
      <c r="I23" s="3"/>
    </row>
    <row r="24" spans="1:9" ht="15.6">
      <c r="A24" s="339" t="s">
        <v>114</v>
      </c>
      <c r="B24" s="339"/>
      <c r="C24" s="339" t="s">
        <v>18</v>
      </c>
      <c r="D24" s="331"/>
      <c r="E24" s="331"/>
      <c r="F24" s="331"/>
      <c r="G24" s="12"/>
      <c r="H24" s="12"/>
      <c r="I24" s="3"/>
    </row>
    <row r="25" spans="1:9" ht="15.6">
      <c r="A25" s="339" t="s">
        <v>115</v>
      </c>
      <c r="B25" s="339"/>
      <c r="C25" s="339" t="s">
        <v>19</v>
      </c>
      <c r="D25" s="331"/>
      <c r="E25" s="331"/>
      <c r="F25" s="331"/>
      <c r="G25" s="12"/>
      <c r="H25" s="12"/>
      <c r="I25" s="3"/>
    </row>
    <row r="26" spans="1:9" ht="15.6">
      <c r="A26" s="339" t="s">
        <v>117</v>
      </c>
      <c r="B26" s="339"/>
      <c r="C26" s="339" t="s">
        <v>20</v>
      </c>
      <c r="D26" s="331"/>
      <c r="E26" s="331"/>
      <c r="F26" s="331"/>
      <c r="G26" s="12"/>
      <c r="H26" s="12"/>
      <c r="I26" s="3"/>
    </row>
    <row r="27" spans="1:9" ht="15.6">
      <c r="A27" s="339" t="s">
        <v>132</v>
      </c>
      <c r="B27" s="339"/>
      <c r="C27" s="339" t="s">
        <v>21</v>
      </c>
      <c r="D27" s="331"/>
      <c r="E27" s="331"/>
      <c r="F27" s="331"/>
      <c r="G27" s="12"/>
      <c r="H27" s="12"/>
      <c r="I27" s="3"/>
    </row>
    <row r="28" spans="1:9" ht="15.6">
      <c r="A28" s="339" t="s">
        <v>22</v>
      </c>
      <c r="B28" s="339"/>
      <c r="C28" s="339" t="s">
        <v>23</v>
      </c>
      <c r="D28" s="331"/>
      <c r="E28" s="331"/>
      <c r="F28" s="331"/>
      <c r="G28" s="12"/>
      <c r="H28" s="12"/>
      <c r="I28" s="3"/>
    </row>
    <row r="29" spans="1:9" ht="15.6">
      <c r="A29" s="339" t="s">
        <v>24</v>
      </c>
      <c r="B29" s="339"/>
      <c r="C29" s="339" t="s">
        <v>25</v>
      </c>
      <c r="D29" s="331"/>
      <c r="E29" s="331"/>
      <c r="F29" s="331"/>
      <c r="G29" s="12"/>
      <c r="H29" s="12"/>
      <c r="I29" s="3"/>
    </row>
    <row r="30" spans="1:9" ht="15.6">
      <c r="A30" s="339" t="s">
        <v>66</v>
      </c>
      <c r="B30" s="339"/>
      <c r="C30" s="339" t="s">
        <v>26</v>
      </c>
      <c r="D30" s="331"/>
      <c r="E30" s="331"/>
      <c r="F30" s="331"/>
      <c r="G30" s="12"/>
      <c r="H30" s="12"/>
      <c r="I30" s="3"/>
    </row>
    <row r="31" spans="1:9" ht="15.6">
      <c r="A31" s="339" t="s">
        <v>67</v>
      </c>
      <c r="B31" s="339"/>
      <c r="C31" s="339" t="s">
        <v>27</v>
      </c>
      <c r="D31" s="331"/>
      <c r="E31" s="331"/>
      <c r="F31" s="331"/>
      <c r="G31" s="12"/>
      <c r="H31" s="12"/>
      <c r="I31" s="3"/>
    </row>
    <row r="32" spans="1:9" ht="15.6">
      <c r="A32" s="330" t="s">
        <v>28</v>
      </c>
      <c r="B32" s="330"/>
      <c r="C32" s="330" t="s">
        <v>29</v>
      </c>
      <c r="D32" s="331"/>
      <c r="E32" s="331"/>
      <c r="F32" s="331"/>
      <c r="G32" s="12"/>
      <c r="H32" s="12"/>
      <c r="I32" s="3"/>
    </row>
    <row r="33" spans="1:9" ht="15.6">
      <c r="A33" s="339" t="s">
        <v>13</v>
      </c>
      <c r="B33" s="339"/>
      <c r="C33" s="339" t="s">
        <v>30</v>
      </c>
      <c r="D33" s="331"/>
      <c r="E33" s="331"/>
      <c r="F33" s="331"/>
      <c r="G33" s="4"/>
      <c r="H33" s="4"/>
      <c r="I33" s="2"/>
    </row>
    <row r="34" spans="1:9" ht="15.6">
      <c r="A34" s="339" t="s">
        <v>15</v>
      </c>
      <c r="B34" s="339"/>
      <c r="C34" s="340" t="s">
        <v>51</v>
      </c>
      <c r="D34" s="331"/>
      <c r="E34" s="331"/>
      <c r="F34" s="331"/>
      <c r="G34" s="4"/>
      <c r="H34" s="4"/>
      <c r="I34" s="2"/>
    </row>
    <row r="35" spans="1:9" ht="15.6">
      <c r="A35" s="339" t="s">
        <v>24</v>
      </c>
      <c r="B35" s="339"/>
      <c r="C35" s="340" t="s">
        <v>52</v>
      </c>
      <c r="D35" s="331"/>
      <c r="E35" s="331"/>
      <c r="F35" s="331"/>
      <c r="G35" s="4"/>
      <c r="H35" s="4"/>
      <c r="I35" s="2"/>
    </row>
    <row r="36" spans="1:9" ht="15.6">
      <c r="A36" s="339" t="s">
        <v>32</v>
      </c>
      <c r="B36" s="339"/>
      <c r="C36" s="340" t="s">
        <v>53</v>
      </c>
      <c r="D36" s="331"/>
      <c r="E36" s="331"/>
      <c r="F36" s="331"/>
      <c r="G36" s="4"/>
      <c r="H36" s="4"/>
      <c r="I36" s="2"/>
    </row>
    <row r="37" spans="1:9" ht="15.6">
      <c r="A37" s="355" t="s">
        <v>34</v>
      </c>
      <c r="B37" s="355"/>
      <c r="C37" s="332" t="s">
        <v>35</v>
      </c>
      <c r="D37" s="331"/>
      <c r="E37" s="331"/>
      <c r="F37" s="331"/>
      <c r="G37" s="4"/>
      <c r="H37" s="4"/>
      <c r="I37" s="4"/>
    </row>
    <row r="38" spans="1:9" ht="15.6">
      <c r="A38" s="355" t="s">
        <v>36</v>
      </c>
      <c r="B38" s="355"/>
      <c r="C38" s="330" t="s">
        <v>37</v>
      </c>
      <c r="D38" s="331"/>
      <c r="E38" s="331"/>
      <c r="F38" s="331"/>
      <c r="G38" s="4"/>
      <c r="H38" s="4"/>
      <c r="I38" s="4"/>
    </row>
    <row r="39" spans="1:9" ht="15.6">
      <c r="A39" s="4" t="s">
        <v>13</v>
      </c>
      <c r="B39" s="12"/>
      <c r="C39" s="336" t="s">
        <v>106</v>
      </c>
      <c r="D39" s="337"/>
      <c r="E39" s="337"/>
      <c r="F39" s="338"/>
      <c r="G39" s="4"/>
      <c r="H39" s="4"/>
      <c r="I39" s="4"/>
    </row>
    <row r="40" spans="1:9" ht="15.6">
      <c r="A40" s="4" t="s">
        <v>15</v>
      </c>
      <c r="B40" s="12"/>
      <c r="C40" s="336" t="s">
        <v>91</v>
      </c>
      <c r="D40" s="337"/>
      <c r="E40" s="337"/>
      <c r="F40" s="338"/>
      <c r="G40" s="4"/>
      <c r="H40" s="4"/>
      <c r="I40" s="4"/>
    </row>
    <row r="41" spans="1:9" ht="15.6">
      <c r="A41" s="4" t="s">
        <v>24</v>
      </c>
      <c r="B41" s="12"/>
      <c r="C41" s="336" t="s">
        <v>107</v>
      </c>
      <c r="D41" s="337"/>
      <c r="E41" s="337"/>
      <c r="F41" s="338"/>
      <c r="G41" s="4"/>
      <c r="H41" s="4"/>
      <c r="I41" s="4"/>
    </row>
    <row r="42" spans="1:9" ht="15.6">
      <c r="A42" s="355" t="s">
        <v>38</v>
      </c>
      <c r="B42" s="355"/>
      <c r="C42" s="332" t="s">
        <v>39</v>
      </c>
      <c r="D42" s="331"/>
      <c r="E42" s="331"/>
      <c r="F42" s="331"/>
      <c r="G42" s="4"/>
      <c r="H42" s="4"/>
      <c r="I42" s="4"/>
    </row>
    <row r="43" spans="1:9" ht="30" customHeight="1">
      <c r="A43" s="3" t="s">
        <v>40</v>
      </c>
      <c r="B43" s="12" t="s">
        <v>40</v>
      </c>
      <c r="C43" s="333" t="s">
        <v>55</v>
      </c>
      <c r="D43" s="334"/>
      <c r="E43" s="334"/>
      <c r="F43" s="335"/>
      <c r="G43" s="3"/>
      <c r="H43" s="4"/>
      <c r="I43" s="4"/>
    </row>
    <row r="44" spans="1:9" ht="30" customHeight="1">
      <c r="A44" s="3" t="s">
        <v>41</v>
      </c>
      <c r="B44" s="12" t="s">
        <v>41</v>
      </c>
      <c r="C44" s="330" t="s">
        <v>42</v>
      </c>
      <c r="D44" s="331"/>
      <c r="E44" s="331"/>
      <c r="F44" s="331"/>
      <c r="G44" s="3"/>
      <c r="H44" s="4"/>
      <c r="I44" s="4"/>
    </row>
    <row r="45" spans="1:9" ht="15.6">
      <c r="A45" s="3" t="s">
        <v>43</v>
      </c>
      <c r="B45" s="12" t="s">
        <v>43</v>
      </c>
      <c r="C45" s="330" t="s">
        <v>44</v>
      </c>
      <c r="D45" s="331"/>
      <c r="E45" s="331"/>
      <c r="F45" s="331"/>
      <c r="G45" s="3"/>
      <c r="H45" s="4"/>
      <c r="I45" s="4"/>
    </row>
    <row r="46" spans="1:9" ht="15.6">
      <c r="A46" s="3" t="s">
        <v>13</v>
      </c>
      <c r="B46" s="12" t="s">
        <v>13</v>
      </c>
      <c r="C46" s="330" t="s">
        <v>45</v>
      </c>
      <c r="D46" s="331"/>
      <c r="E46" s="331"/>
      <c r="F46" s="331"/>
      <c r="G46" s="4"/>
      <c r="H46" s="4"/>
      <c r="I46" s="4"/>
    </row>
    <row r="47" spans="1:9">
      <c r="A47" s="5"/>
      <c r="B47" s="5"/>
      <c r="C47" s="5"/>
      <c r="D47" s="5"/>
    </row>
    <row r="48" spans="1:9" ht="15.6">
      <c r="A48" s="358" t="s">
        <v>134</v>
      </c>
      <c r="B48" s="358"/>
      <c r="C48" s="358"/>
      <c r="D48" s="358"/>
      <c r="E48" s="358"/>
      <c r="F48" s="358"/>
      <c r="G48" s="37" t="s">
        <v>136</v>
      </c>
      <c r="H48" s="360" t="s">
        <v>135</v>
      </c>
      <c r="I48" s="360"/>
    </row>
    <row r="49" spans="1:9" ht="13.5" customHeight="1">
      <c r="A49" s="359" t="s">
        <v>153</v>
      </c>
      <c r="B49" s="359"/>
      <c r="C49" s="359"/>
      <c r="D49" s="359"/>
      <c r="E49" s="359"/>
      <c r="F49" s="359"/>
      <c r="G49" s="27" t="s">
        <v>48</v>
      </c>
      <c r="H49" s="361" t="s">
        <v>47</v>
      </c>
      <c r="I49" s="361"/>
    </row>
    <row r="50" spans="1:9" ht="15" customHeight="1">
      <c r="A50" s="29"/>
      <c r="B50" s="29"/>
      <c r="C50" s="29"/>
      <c r="D50" s="29"/>
      <c r="E50" s="29"/>
      <c r="F50" s="29"/>
      <c r="G50" s="27"/>
      <c r="H50" s="31"/>
      <c r="I50" s="31"/>
    </row>
    <row r="51" spans="1:9" ht="15.6">
      <c r="A51" s="354" t="s">
        <v>134</v>
      </c>
      <c r="B51" s="354"/>
      <c r="C51" s="354"/>
      <c r="D51" s="354"/>
      <c r="E51" s="354"/>
      <c r="F51" s="354"/>
      <c r="G51" s="36" t="s">
        <v>136</v>
      </c>
      <c r="H51" s="362" t="s">
        <v>135</v>
      </c>
      <c r="I51" s="362"/>
    </row>
    <row r="52" spans="1:9">
      <c r="A52" s="356" t="s">
        <v>152</v>
      </c>
      <c r="B52" s="356"/>
      <c r="C52" s="356"/>
      <c r="D52" s="356"/>
      <c r="E52" s="356"/>
      <c r="F52" s="356"/>
      <c r="G52" s="28" t="s">
        <v>48</v>
      </c>
      <c r="H52" s="357" t="s">
        <v>47</v>
      </c>
      <c r="I52" s="357"/>
    </row>
  </sheetData>
  <mergeCells count="70">
    <mergeCell ref="A52:F52"/>
    <mergeCell ref="H52:I52"/>
    <mergeCell ref="A48:F48"/>
    <mergeCell ref="A49:F49"/>
    <mergeCell ref="H48:I48"/>
    <mergeCell ref="H49:I49"/>
    <mergeCell ref="H51:I51"/>
    <mergeCell ref="A28:B28"/>
    <mergeCell ref="A29:B29"/>
    <mergeCell ref="A30:B30"/>
    <mergeCell ref="A31:B31"/>
    <mergeCell ref="A27:B27"/>
    <mergeCell ref="A24:B24"/>
    <mergeCell ref="A25:B25"/>
    <mergeCell ref="A26:B26"/>
    <mergeCell ref="A51:F51"/>
    <mergeCell ref="A38:B38"/>
    <mergeCell ref="A42:B42"/>
    <mergeCell ref="A34:B34"/>
    <mergeCell ref="A35:B35"/>
    <mergeCell ref="A36:B36"/>
    <mergeCell ref="A37:B37"/>
    <mergeCell ref="C32:F32"/>
    <mergeCell ref="C33:F33"/>
    <mergeCell ref="C34:F34"/>
    <mergeCell ref="C35:F35"/>
    <mergeCell ref="C36:F36"/>
    <mergeCell ref="C45:F45"/>
    <mergeCell ref="A5:I5"/>
    <mergeCell ref="A6:I6"/>
    <mergeCell ref="A7:I7"/>
    <mergeCell ref="A8:I8"/>
    <mergeCell ref="A9:I9"/>
    <mergeCell ref="A10:I10"/>
    <mergeCell ref="A11:I11"/>
    <mergeCell ref="A12:I12"/>
    <mergeCell ref="A32:B32"/>
    <mergeCell ref="A33:B33"/>
    <mergeCell ref="A13:I13"/>
    <mergeCell ref="A14:I14"/>
    <mergeCell ref="A16:I16"/>
    <mergeCell ref="A17:I17"/>
    <mergeCell ref="A20:B20"/>
    <mergeCell ref="A19:B19"/>
    <mergeCell ref="A21:B21"/>
    <mergeCell ref="A22:B22"/>
    <mergeCell ref="A23:B23"/>
    <mergeCell ref="A18:I18"/>
    <mergeCell ref="C19:F19"/>
    <mergeCell ref="C20:F20"/>
    <mergeCell ref="C31:F31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46:F46"/>
    <mergeCell ref="C37:F37"/>
    <mergeCell ref="C38:F38"/>
    <mergeCell ref="C42:F42"/>
    <mergeCell ref="C43:F43"/>
    <mergeCell ref="C39:F39"/>
    <mergeCell ref="C40:F40"/>
    <mergeCell ref="C41:F41"/>
    <mergeCell ref="C44:F44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2" orientation="portrait" cellComments="asDisplayed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51" sqref="I51"/>
    </sheetView>
  </sheetViews>
  <sheetFormatPr defaultColWidth="9.109375" defaultRowHeight="13.2"/>
  <cols>
    <col min="1" max="1" width="9.109375" style="66"/>
    <col min="2" max="2" width="8" style="66" customWidth="1"/>
    <col min="3" max="3" width="1.5546875" style="66" hidden="1" customWidth="1"/>
    <col min="4" max="4" width="30.109375" style="66" customWidth="1"/>
    <col min="5" max="5" width="18.33203125" style="66" customWidth="1"/>
    <col min="6" max="6" width="0" style="66" hidden="1" customWidth="1"/>
    <col min="7" max="7" width="11.6640625" style="66" customWidth="1"/>
    <col min="8" max="8" width="10.44140625" style="66" customWidth="1"/>
    <col min="9" max="9" width="14.6640625" style="66" customWidth="1"/>
    <col min="10" max="10" width="13.109375" style="66" customWidth="1"/>
    <col min="11" max="16384" width="9.109375" style="6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0.199999999999999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186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63"/>
      <c r="C16" s="64"/>
      <c r="D16" s="64"/>
      <c r="E16" s="64"/>
      <c r="F16" s="64"/>
      <c r="G16" s="64"/>
      <c r="H16" s="64"/>
      <c r="I16" s="64"/>
      <c r="J16" s="64"/>
    </row>
    <row r="17" spans="2:10" ht="13.8">
      <c r="B17" s="378" t="s">
        <v>187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64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65" t="s">
        <v>50</v>
      </c>
      <c r="I20" s="65" t="s">
        <v>9</v>
      </c>
      <c r="J20" s="65" t="s">
        <v>189</v>
      </c>
    </row>
    <row r="21" spans="2:10" ht="16.2">
      <c r="B21" s="60" t="s">
        <v>11</v>
      </c>
      <c r="C21" s="67" t="s">
        <v>12</v>
      </c>
      <c r="D21" s="330" t="s">
        <v>12</v>
      </c>
      <c r="E21" s="371"/>
      <c r="F21" s="371"/>
      <c r="G21" s="371"/>
      <c r="H21" s="67"/>
      <c r="I21" s="38">
        <f>SUM(I22+I27+I28)</f>
        <v>1681461.0100000002</v>
      </c>
      <c r="J21" s="38">
        <f>SUM(J22+J27+J28)</f>
        <v>1637293.8800000001</v>
      </c>
    </row>
    <row r="22" spans="2:10" ht="15.6">
      <c r="B22" s="6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67">
        <f>SUM(I23:I26)</f>
        <v>1579072.2700000003</v>
      </c>
      <c r="J22" s="67">
        <f>SUM(J23:J26)</f>
        <v>1561586.6300000001</v>
      </c>
    </row>
    <row r="23" spans="2:10" ht="15.6">
      <c r="B23" s="62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285874.59999999998</v>
      </c>
      <c r="J23" s="46">
        <v>248884.9</v>
      </c>
    </row>
    <row r="24" spans="2:10" ht="15.6">
      <c r="B24" s="62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1124791.1200000001</v>
      </c>
      <c r="J24" s="45">
        <v>1146085.1200000001</v>
      </c>
    </row>
    <row r="25" spans="2:10" ht="15.6">
      <c r="B25" s="62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161004.29999999999</v>
      </c>
      <c r="J25" s="46">
        <v>159366.81</v>
      </c>
    </row>
    <row r="26" spans="2:10" ht="15.6">
      <c r="B26" s="6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7402.25</v>
      </c>
      <c r="J26" s="46">
        <v>7249.8</v>
      </c>
    </row>
    <row r="27" spans="2:10" ht="15.6">
      <c r="B27" s="6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67"/>
      <c r="J27" s="67"/>
    </row>
    <row r="28" spans="2:10" ht="15.6">
      <c r="B28" s="6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102388.74</v>
      </c>
      <c r="J28" s="41">
        <f>SUM(J29:J30)</f>
        <v>75707.25</v>
      </c>
    </row>
    <row r="29" spans="2:10" ht="15.6">
      <c r="B29" s="62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102388.74</v>
      </c>
      <c r="J29" s="40">
        <v>75707.25</v>
      </c>
    </row>
    <row r="30" spans="2:10" ht="15.6">
      <c r="B30" s="6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67"/>
      <c r="J30" s="67"/>
    </row>
    <row r="31" spans="2:10" ht="15.6">
      <c r="B31" s="60" t="s">
        <v>28</v>
      </c>
      <c r="C31" s="67" t="s">
        <v>29</v>
      </c>
      <c r="D31" s="330" t="s">
        <v>29</v>
      </c>
      <c r="E31" s="330"/>
      <c r="F31" s="330"/>
      <c r="G31" s="330"/>
      <c r="H31" s="67"/>
      <c r="I31" s="41">
        <f>SUM(I32:I45)</f>
        <v>1659001.0499999998</v>
      </c>
      <c r="J31" s="41">
        <f>SUM(J32:J45)</f>
        <v>1601577.48</v>
      </c>
    </row>
    <row r="32" spans="2:10" ht="15.6">
      <c r="B32" s="62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0">
        <v>1456559.23</v>
      </c>
      <c r="J32" s="40">
        <v>1421240.72</v>
      </c>
    </row>
    <row r="33" spans="2:10" ht="15.6">
      <c r="B33" s="62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41124.14</v>
      </c>
      <c r="J33" s="40">
        <v>31547.759999999998</v>
      </c>
    </row>
    <row r="34" spans="2:10" ht="15.6">
      <c r="B34" s="6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29962.52</v>
      </c>
      <c r="J34" s="40">
        <v>34365.35</v>
      </c>
    </row>
    <row r="35" spans="2:10" ht="15.6">
      <c r="B35" s="6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202.75</v>
      </c>
      <c r="J35" s="40">
        <v>141.19</v>
      </c>
    </row>
    <row r="36" spans="2:10" ht="15.6">
      <c r="B36" s="62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10249.469999999999</v>
      </c>
      <c r="J36" s="4">
        <v>7871.34</v>
      </c>
    </row>
    <row r="37" spans="2:10" ht="15.6">
      <c r="B37" s="6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949.93</v>
      </c>
      <c r="J37" s="40">
        <v>353.63</v>
      </c>
    </row>
    <row r="38" spans="2:10" ht="15.6">
      <c r="B38" s="6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0">
        <v>4393.62</v>
      </c>
      <c r="J38" s="40">
        <v>297.64</v>
      </c>
    </row>
    <row r="39" spans="2:10" ht="15.6">
      <c r="B39" s="6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/>
      <c r="J39" s="4"/>
    </row>
    <row r="40" spans="2:10" ht="15.6">
      <c r="B40" s="6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23665.16</v>
      </c>
      <c r="J40" s="4">
        <v>18687.96</v>
      </c>
    </row>
    <row r="41" spans="2:10" ht="15.75" customHeight="1">
      <c r="B41" s="62" t="s">
        <v>81</v>
      </c>
      <c r="C41" s="20" t="s">
        <v>31</v>
      </c>
      <c r="D41" s="339" t="s">
        <v>51</v>
      </c>
      <c r="E41" s="370"/>
      <c r="F41" s="370"/>
      <c r="G41" s="370"/>
      <c r="H41" s="20" t="s">
        <v>184</v>
      </c>
      <c r="I41" s="40">
        <v>21042.61</v>
      </c>
      <c r="J41" s="40">
        <v>17771.080000000002</v>
      </c>
    </row>
    <row r="42" spans="2:10" ht="15.75" customHeight="1">
      <c r="B42" s="6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569.80999999999995</v>
      </c>
      <c r="J42" s="4">
        <v>633.05999999999995</v>
      </c>
    </row>
    <row r="43" spans="2:10" ht="15.6">
      <c r="B43" s="62" t="s">
        <v>84</v>
      </c>
      <c r="C43" s="20" t="s">
        <v>85</v>
      </c>
      <c r="D43" s="339" t="s">
        <v>52</v>
      </c>
      <c r="E43" s="331"/>
      <c r="F43" s="331"/>
      <c r="G43" s="331"/>
      <c r="H43" s="20" t="s">
        <v>185</v>
      </c>
      <c r="I43" s="4">
        <v>428.42</v>
      </c>
      <c r="J43" s="4">
        <v>4254.8999999999996</v>
      </c>
    </row>
    <row r="44" spans="2:10" ht="15.6">
      <c r="B44" s="6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66345.119999999995</v>
      </c>
      <c r="J44" s="4">
        <v>61835.23</v>
      </c>
    </row>
    <row r="45" spans="2:10" ht="15.6">
      <c r="B45" s="6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3508.27</v>
      </c>
      <c r="J45" s="40">
        <v>2577.62</v>
      </c>
    </row>
    <row r="46" spans="2:10" ht="15.6">
      <c r="B46" s="67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22459.960000000428</v>
      </c>
      <c r="J46" s="41">
        <f>SUM(J21-J31)</f>
        <v>35716.40000000014</v>
      </c>
    </row>
    <row r="47" spans="2:10" ht="15.6">
      <c r="B47" s="67" t="s">
        <v>36</v>
      </c>
      <c r="C47" s="67" t="s">
        <v>37</v>
      </c>
      <c r="D47" s="369" t="s">
        <v>37</v>
      </c>
      <c r="E47" s="364"/>
      <c r="F47" s="364"/>
      <c r="G47" s="365"/>
      <c r="H47" s="71"/>
      <c r="I47" s="71"/>
      <c r="J47" s="71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61"/>
      <c r="I48" s="61"/>
      <c r="J48" s="61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61"/>
      <c r="I49" s="61"/>
      <c r="J49" s="61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61"/>
      <c r="I50" s="61"/>
      <c r="J50" s="61"/>
    </row>
    <row r="51" spans="2:10" ht="15.6">
      <c r="B51" s="67" t="s">
        <v>38</v>
      </c>
      <c r="C51" s="13" t="s">
        <v>39</v>
      </c>
      <c r="D51" s="363" t="s">
        <v>39</v>
      </c>
      <c r="E51" s="364"/>
      <c r="F51" s="364"/>
      <c r="G51" s="365"/>
      <c r="H51" s="71"/>
      <c r="I51" s="103">
        <v>-202.5</v>
      </c>
      <c r="J51" s="67">
        <v>-29.03</v>
      </c>
    </row>
    <row r="52" spans="2:10" ht="30" customHeight="1">
      <c r="B52" s="67" t="s">
        <v>40</v>
      </c>
      <c r="C52" s="13" t="s">
        <v>55</v>
      </c>
      <c r="D52" s="366" t="s">
        <v>55</v>
      </c>
      <c r="E52" s="367"/>
      <c r="F52" s="367"/>
      <c r="G52" s="368"/>
      <c r="H52" s="71"/>
      <c r="I52" s="71"/>
      <c r="J52" s="71"/>
    </row>
    <row r="53" spans="2:10" ht="15.6">
      <c r="B53" s="67" t="s">
        <v>41</v>
      </c>
      <c r="C53" s="13" t="s">
        <v>94</v>
      </c>
      <c r="D53" s="363" t="s">
        <v>94</v>
      </c>
      <c r="E53" s="364"/>
      <c r="F53" s="364"/>
      <c r="G53" s="365"/>
      <c r="H53" s="71"/>
      <c r="I53" s="71"/>
      <c r="J53" s="71"/>
    </row>
    <row r="54" spans="2:10" ht="30" customHeight="1">
      <c r="B54" s="67" t="s">
        <v>43</v>
      </c>
      <c r="C54" s="67" t="s">
        <v>42</v>
      </c>
      <c r="D54" s="333" t="s">
        <v>42</v>
      </c>
      <c r="E54" s="367"/>
      <c r="F54" s="367"/>
      <c r="G54" s="368"/>
      <c r="H54" s="71"/>
      <c r="I54" s="41">
        <f>SUM(I46+I47+I51+I52+I53)</f>
        <v>22257.460000000428</v>
      </c>
      <c r="J54" s="41">
        <f>SUM(J46+J47+J51+J52+J53)</f>
        <v>35687.370000000141</v>
      </c>
    </row>
    <row r="55" spans="2:10" ht="15.6">
      <c r="B55" s="67" t="s">
        <v>13</v>
      </c>
      <c r="C55" s="67" t="s">
        <v>44</v>
      </c>
      <c r="D55" s="369" t="s">
        <v>44</v>
      </c>
      <c r="E55" s="364"/>
      <c r="F55" s="364"/>
      <c r="G55" s="365"/>
      <c r="H55" s="71"/>
      <c r="I55" s="71"/>
      <c r="J55" s="71"/>
    </row>
    <row r="56" spans="2:10" ht="15.6">
      <c r="B56" s="67" t="s">
        <v>95</v>
      </c>
      <c r="C56" s="13" t="s">
        <v>45</v>
      </c>
      <c r="D56" s="363" t="s">
        <v>45</v>
      </c>
      <c r="E56" s="364"/>
      <c r="F56" s="364"/>
      <c r="G56" s="365"/>
      <c r="H56" s="71"/>
      <c r="I56" s="41">
        <f>SUM(I54+I55)</f>
        <v>22257.460000000428</v>
      </c>
      <c r="J56" s="41">
        <f>SUM(J54+J55)</f>
        <v>35687.370000000141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61"/>
      <c r="I57" s="61"/>
      <c r="J57" s="61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61"/>
      <c r="I58" s="61"/>
      <c r="J58" s="61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171</v>
      </c>
      <c r="C60" s="358"/>
      <c r="D60" s="358"/>
      <c r="E60" s="358"/>
      <c r="F60" s="358"/>
      <c r="G60" s="358"/>
      <c r="H60" s="68" t="s">
        <v>150</v>
      </c>
      <c r="I60" s="374" t="s">
        <v>172</v>
      </c>
      <c r="J60" s="374"/>
    </row>
    <row r="61" spans="2:10" s="64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64" customFormat="1" ht="15" customHeight="1">
      <c r="B62" s="69"/>
      <c r="C62" s="69"/>
      <c r="D62" s="69"/>
      <c r="E62" s="69"/>
      <c r="F62" s="69"/>
      <c r="G62" s="69"/>
      <c r="H62" s="69"/>
      <c r="I62" s="70"/>
      <c r="J62" s="70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72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J64"/>
  <sheetViews>
    <sheetView topLeftCell="A40" workbookViewId="0">
      <selection activeCell="I51" sqref="I51"/>
    </sheetView>
  </sheetViews>
  <sheetFormatPr defaultColWidth="9.109375" defaultRowHeight="13.2"/>
  <cols>
    <col min="1" max="1" width="9.109375" style="79"/>
    <col min="2" max="2" width="8" style="79" customWidth="1"/>
    <col min="3" max="3" width="1.5546875" style="79" hidden="1" customWidth="1"/>
    <col min="4" max="4" width="30.109375" style="79" customWidth="1"/>
    <col min="5" max="5" width="18.33203125" style="79" customWidth="1"/>
    <col min="6" max="6" width="0" style="79" hidden="1" customWidth="1"/>
    <col min="7" max="7" width="11.6640625" style="79" customWidth="1"/>
    <col min="8" max="8" width="7.88671875" style="79" customWidth="1"/>
    <col min="9" max="9" width="14.6640625" style="79" customWidth="1"/>
    <col min="10" max="10" width="13.109375" style="79" customWidth="1"/>
    <col min="11" max="16384" width="9.109375" style="7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1.4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0.199999999999999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190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76"/>
      <c r="C16" s="77"/>
      <c r="D16" s="77"/>
      <c r="E16" s="77"/>
      <c r="F16" s="77"/>
      <c r="G16" s="77"/>
      <c r="H16" s="77"/>
      <c r="I16" s="77"/>
      <c r="J16" s="77"/>
    </row>
    <row r="17" spans="2:10" ht="13.8">
      <c r="B17" s="378" t="s">
        <v>191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77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78" t="s">
        <v>50</v>
      </c>
      <c r="I20" s="78" t="s">
        <v>9</v>
      </c>
      <c r="J20" s="78" t="s">
        <v>192</v>
      </c>
    </row>
    <row r="21" spans="2:10" ht="16.2">
      <c r="B21" s="73" t="s">
        <v>11</v>
      </c>
      <c r="C21" s="80" t="s">
        <v>12</v>
      </c>
      <c r="D21" s="330" t="s">
        <v>12</v>
      </c>
      <c r="E21" s="371"/>
      <c r="F21" s="371"/>
      <c r="G21" s="371"/>
      <c r="H21" s="80"/>
      <c r="I21" s="38">
        <f>SUM(I22+I27+I28)</f>
        <v>2707646.2500000005</v>
      </c>
      <c r="J21" s="38">
        <f>SUM(J22+J27+J28)</f>
        <v>2732220.74</v>
      </c>
    </row>
    <row r="22" spans="2:10" ht="15.6">
      <c r="B22" s="75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80">
        <f>SUM(I23:I26)</f>
        <v>2559600.4200000004</v>
      </c>
      <c r="J22" s="80">
        <f>SUM(J23:J26)</f>
        <v>2615649.91</v>
      </c>
    </row>
    <row r="23" spans="2:10" ht="15.6">
      <c r="B23" s="75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652854.29</v>
      </c>
      <c r="J23" s="46">
        <v>692734.65</v>
      </c>
    </row>
    <row r="24" spans="2:10" ht="15.6">
      <c r="B24" s="75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1647379.66</v>
      </c>
      <c r="J24" s="45">
        <v>1671096.53</v>
      </c>
    </row>
    <row r="25" spans="2:10" ht="15.6">
      <c r="B25" s="75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247555.33</v>
      </c>
      <c r="J25" s="46">
        <v>238774.28</v>
      </c>
    </row>
    <row r="26" spans="2:10" ht="15.6">
      <c r="B26" s="75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11811.14</v>
      </c>
      <c r="J26" s="46">
        <v>13044.45</v>
      </c>
    </row>
    <row r="27" spans="2:10" ht="15.6">
      <c r="B27" s="75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80"/>
      <c r="J27" s="80"/>
    </row>
    <row r="28" spans="2:10" ht="15.6">
      <c r="B28" s="75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148045.82999999999</v>
      </c>
      <c r="J28" s="41">
        <f>SUM(J29:J30)</f>
        <v>116570.83</v>
      </c>
    </row>
    <row r="29" spans="2:10" ht="15.6">
      <c r="B29" s="75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148045.82999999999</v>
      </c>
      <c r="J29" s="40">
        <v>116570.83</v>
      </c>
    </row>
    <row r="30" spans="2:10" ht="15.6">
      <c r="B30" s="75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80"/>
      <c r="J30" s="80"/>
    </row>
    <row r="31" spans="2:10" ht="15.6">
      <c r="B31" s="73" t="s">
        <v>28</v>
      </c>
      <c r="C31" s="80" t="s">
        <v>29</v>
      </c>
      <c r="D31" s="330" t="s">
        <v>29</v>
      </c>
      <c r="E31" s="330"/>
      <c r="F31" s="330"/>
      <c r="G31" s="330"/>
      <c r="H31" s="80"/>
      <c r="I31" s="41">
        <f>SUM(I32:I45)</f>
        <v>2681295.0699999994</v>
      </c>
      <c r="J31" s="41">
        <f>SUM(J32:J45)</f>
        <v>2691427.3599999994</v>
      </c>
    </row>
    <row r="32" spans="2:10" ht="15.6">
      <c r="B32" s="75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0">
        <v>2189200.7999999998</v>
      </c>
      <c r="J32" s="40">
        <v>2181955.4</v>
      </c>
    </row>
    <row r="33" spans="2:10" ht="15.6">
      <c r="B33" s="75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55638.3</v>
      </c>
      <c r="J33" s="40">
        <v>51380.98</v>
      </c>
    </row>
    <row r="34" spans="2:10" ht="15.6">
      <c r="B34" s="75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38913.74</v>
      </c>
      <c r="J34" s="40">
        <v>41935.06</v>
      </c>
    </row>
    <row r="35" spans="2:10" ht="15.6">
      <c r="B35" s="75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214.15</v>
      </c>
      <c r="J35" s="40">
        <v>156.66999999999999</v>
      </c>
    </row>
    <row r="36" spans="2:10" ht="15.6">
      <c r="B36" s="75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13409.26</v>
      </c>
      <c r="J36" s="4">
        <v>11985.46</v>
      </c>
    </row>
    <row r="37" spans="2:10" ht="15.6">
      <c r="B37" s="75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1648.71</v>
      </c>
      <c r="J37" s="40">
        <v>391.86</v>
      </c>
    </row>
    <row r="38" spans="2:10" ht="15.6">
      <c r="B38" s="75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0">
        <v>7162.64</v>
      </c>
      <c r="J38" s="40">
        <v>2293.6</v>
      </c>
    </row>
    <row r="39" spans="2:10" ht="15.6">
      <c r="B39" s="75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/>
      <c r="J39" s="4"/>
    </row>
    <row r="40" spans="2:10" ht="15.6">
      <c r="B40" s="75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35215.86</v>
      </c>
      <c r="J40" s="4">
        <v>27134.880000000001</v>
      </c>
    </row>
    <row r="41" spans="2:10" ht="15.75" customHeight="1">
      <c r="B41" s="75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231974.27</v>
      </c>
      <c r="J41" s="40">
        <v>263478.82</v>
      </c>
    </row>
    <row r="42" spans="2:10" ht="15.75" customHeight="1">
      <c r="B42" s="75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886.13</v>
      </c>
      <c r="J42" s="4">
        <v>949.76</v>
      </c>
    </row>
    <row r="43" spans="2:10" ht="15.6">
      <c r="B43" s="75" t="s">
        <v>84</v>
      </c>
      <c r="C43" s="20" t="s">
        <v>85</v>
      </c>
      <c r="D43" s="339" t="s">
        <v>52</v>
      </c>
      <c r="E43" s="331"/>
      <c r="F43" s="331"/>
      <c r="G43" s="331"/>
      <c r="H43" s="20"/>
      <c r="I43" s="4">
        <v>518.82000000000005</v>
      </c>
      <c r="J43" s="4">
        <v>8916.4599999999991</v>
      </c>
    </row>
    <row r="44" spans="2:10" ht="15.6">
      <c r="B44" s="75" t="s">
        <v>86</v>
      </c>
      <c r="C44" s="20" t="s">
        <v>87</v>
      </c>
      <c r="D44" s="339" t="s">
        <v>105</v>
      </c>
      <c r="E44" s="331"/>
      <c r="F44" s="331"/>
      <c r="G44" s="331"/>
      <c r="H44" s="20" t="s">
        <v>179</v>
      </c>
      <c r="I44" s="4">
        <v>101607.49</v>
      </c>
      <c r="J44" s="4">
        <v>97068.87</v>
      </c>
    </row>
    <row r="45" spans="2:10" ht="15.6">
      <c r="B45" s="75" t="s">
        <v>88</v>
      </c>
      <c r="C45" s="20" t="s">
        <v>33</v>
      </c>
      <c r="D45" s="336" t="s">
        <v>53</v>
      </c>
      <c r="E45" s="337"/>
      <c r="F45" s="337"/>
      <c r="G45" s="338"/>
      <c r="H45" s="20" t="s">
        <v>180</v>
      </c>
      <c r="I45" s="40">
        <v>4904.8999999999996</v>
      </c>
      <c r="J45" s="40">
        <v>3779.54</v>
      </c>
    </row>
    <row r="46" spans="2:10" ht="15.6">
      <c r="B46" s="80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26351.180000001099</v>
      </c>
      <c r="J46" s="41">
        <f>SUM(J21-J31)</f>
        <v>40793.38000000082</v>
      </c>
    </row>
    <row r="47" spans="2:10" ht="15.6">
      <c r="B47" s="80" t="s">
        <v>36</v>
      </c>
      <c r="C47" s="80" t="s">
        <v>37</v>
      </c>
      <c r="D47" s="369" t="s">
        <v>37</v>
      </c>
      <c r="E47" s="364"/>
      <c r="F47" s="364"/>
      <c r="G47" s="365"/>
      <c r="H47" s="84"/>
      <c r="I47" s="84"/>
      <c r="J47" s="84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74"/>
      <c r="I48" s="74"/>
      <c r="J48" s="7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74"/>
      <c r="I49" s="74"/>
      <c r="J49" s="7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74"/>
      <c r="I50" s="74"/>
      <c r="J50" s="74"/>
    </row>
    <row r="51" spans="2:10" ht="15.6">
      <c r="B51" s="80" t="s">
        <v>38</v>
      </c>
      <c r="C51" s="13" t="s">
        <v>39</v>
      </c>
      <c r="D51" s="363" t="s">
        <v>39</v>
      </c>
      <c r="E51" s="364"/>
      <c r="F51" s="364"/>
      <c r="G51" s="365"/>
      <c r="H51" s="84"/>
      <c r="I51" s="80">
        <v>-206.88</v>
      </c>
      <c r="J51" s="80">
        <v>-29.14</v>
      </c>
    </row>
    <row r="52" spans="2:10" ht="30" customHeight="1">
      <c r="B52" s="80" t="s">
        <v>40</v>
      </c>
      <c r="C52" s="13" t="s">
        <v>55</v>
      </c>
      <c r="D52" s="366" t="s">
        <v>55</v>
      </c>
      <c r="E52" s="367"/>
      <c r="F52" s="367"/>
      <c r="G52" s="368"/>
      <c r="H52" s="84"/>
      <c r="I52" s="84"/>
      <c r="J52" s="84"/>
    </row>
    <row r="53" spans="2:10" ht="15.6">
      <c r="B53" s="80" t="s">
        <v>41</v>
      </c>
      <c r="C53" s="13" t="s">
        <v>94</v>
      </c>
      <c r="D53" s="363" t="s">
        <v>94</v>
      </c>
      <c r="E53" s="364"/>
      <c r="F53" s="364"/>
      <c r="G53" s="365"/>
      <c r="H53" s="84"/>
      <c r="I53" s="84"/>
      <c r="J53" s="84"/>
    </row>
    <row r="54" spans="2:10" ht="30" customHeight="1">
      <c r="B54" s="80" t="s">
        <v>43</v>
      </c>
      <c r="C54" s="80" t="s">
        <v>42</v>
      </c>
      <c r="D54" s="333" t="s">
        <v>42</v>
      </c>
      <c r="E54" s="367"/>
      <c r="F54" s="367"/>
      <c r="G54" s="368"/>
      <c r="H54" s="84"/>
      <c r="I54" s="41">
        <f>SUM(I46+I47+I51+I52+I53)</f>
        <v>26144.300000001098</v>
      </c>
      <c r="J54" s="41">
        <f>SUM(J46+J47+J51+J52+J53)</f>
        <v>40764.24000000082</v>
      </c>
    </row>
    <row r="55" spans="2:10" ht="15.6">
      <c r="B55" s="80" t="s">
        <v>13</v>
      </c>
      <c r="C55" s="80" t="s">
        <v>44</v>
      </c>
      <c r="D55" s="369" t="s">
        <v>44</v>
      </c>
      <c r="E55" s="364"/>
      <c r="F55" s="364"/>
      <c r="G55" s="365"/>
      <c r="H55" s="84"/>
      <c r="I55" s="84"/>
      <c r="J55" s="84"/>
    </row>
    <row r="56" spans="2:10" ht="15.6">
      <c r="B56" s="80" t="s">
        <v>95</v>
      </c>
      <c r="C56" s="13" t="s">
        <v>45</v>
      </c>
      <c r="D56" s="363" t="s">
        <v>45</v>
      </c>
      <c r="E56" s="364"/>
      <c r="F56" s="364"/>
      <c r="G56" s="365"/>
      <c r="H56" s="84"/>
      <c r="I56" s="41">
        <f>SUM(I54+I55)</f>
        <v>26144.300000001098</v>
      </c>
      <c r="J56" s="41">
        <f>SUM(J54+J55)</f>
        <v>40764.24000000082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74"/>
      <c r="I57" s="74"/>
      <c r="J57" s="7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74"/>
      <c r="I58" s="74"/>
      <c r="J58" s="74"/>
    </row>
    <row r="59" spans="2:10">
      <c r="B59" s="5"/>
      <c r="C59" s="5"/>
      <c r="D59" s="5"/>
      <c r="E59" s="5"/>
      <c r="H59" s="7"/>
      <c r="I59" s="7"/>
      <c r="J59" s="7"/>
    </row>
    <row r="60" spans="2:10" ht="13.2" customHeight="1">
      <c r="B60" s="358" t="s">
        <v>171</v>
      </c>
      <c r="C60" s="358"/>
      <c r="D60" s="358"/>
      <c r="E60" s="358"/>
      <c r="F60" s="358"/>
      <c r="G60" s="358"/>
      <c r="H60" s="81" t="s">
        <v>150</v>
      </c>
      <c r="I60" s="374" t="s">
        <v>172</v>
      </c>
      <c r="J60" s="374"/>
    </row>
    <row r="61" spans="2:10" s="77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77" customFormat="1" ht="9.6" customHeight="1">
      <c r="B62" s="82"/>
      <c r="C62" s="82"/>
      <c r="D62" s="82"/>
      <c r="E62" s="82"/>
      <c r="F62" s="82"/>
      <c r="G62" s="82"/>
      <c r="H62" s="82"/>
      <c r="I62" s="83"/>
      <c r="J62" s="83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85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scale="8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J64"/>
  <sheetViews>
    <sheetView topLeftCell="A38" workbookViewId="0">
      <selection activeCell="M53" sqref="M53"/>
    </sheetView>
  </sheetViews>
  <sheetFormatPr defaultColWidth="9.109375" defaultRowHeight="13.2"/>
  <cols>
    <col min="1" max="1" width="9.109375" style="93"/>
    <col min="2" max="2" width="8" style="93" customWidth="1"/>
    <col min="3" max="3" width="1.5546875" style="93" hidden="1" customWidth="1"/>
    <col min="4" max="4" width="30.109375" style="93" customWidth="1"/>
    <col min="5" max="5" width="18.33203125" style="93" customWidth="1"/>
    <col min="6" max="6" width="0" style="93" hidden="1" customWidth="1"/>
    <col min="7" max="7" width="11.6640625" style="93" customWidth="1"/>
    <col min="8" max="8" width="7.88671875" style="93" customWidth="1"/>
    <col min="9" max="9" width="14.6640625" style="93" customWidth="1"/>
    <col min="10" max="10" width="13.109375" style="93" customWidth="1"/>
    <col min="11" max="16384" width="9.109375" style="93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1.4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0.199999999999999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193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94"/>
      <c r="C16" s="95"/>
      <c r="D16" s="95"/>
      <c r="E16" s="95"/>
      <c r="F16" s="95"/>
      <c r="G16" s="95"/>
      <c r="H16" s="95"/>
      <c r="I16" s="95"/>
      <c r="J16" s="95"/>
    </row>
    <row r="17" spans="2:10" ht="13.8">
      <c r="B17" s="378" t="s">
        <v>194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95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96" t="s">
        <v>50</v>
      </c>
      <c r="I20" s="96" t="s">
        <v>9</v>
      </c>
      <c r="J20" s="96" t="s">
        <v>195</v>
      </c>
    </row>
    <row r="21" spans="2:10" ht="16.2">
      <c r="B21" s="91" t="s">
        <v>11</v>
      </c>
      <c r="C21" s="90" t="s">
        <v>12</v>
      </c>
      <c r="D21" s="330" t="s">
        <v>12</v>
      </c>
      <c r="E21" s="371"/>
      <c r="F21" s="371"/>
      <c r="G21" s="371"/>
      <c r="H21" s="90"/>
      <c r="I21" s="38">
        <f>SUM(I22+I27+I28)</f>
        <v>3574847.96</v>
      </c>
      <c r="J21" s="38">
        <f>SUM(J22+J27+J28)</f>
        <v>3618018.45</v>
      </c>
    </row>
    <row r="22" spans="2:10" ht="15.6">
      <c r="B22" s="89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90">
        <f>SUM(I23:I26)</f>
        <v>3378611.13</v>
      </c>
      <c r="J22" s="90">
        <f>SUM(J23:J26)</f>
        <v>3471503.91</v>
      </c>
    </row>
    <row r="23" spans="2:10" ht="15.6">
      <c r="B23" s="89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822915.37</v>
      </c>
      <c r="J23" s="46">
        <v>910914.16</v>
      </c>
    </row>
    <row r="24" spans="2:10" ht="15.6">
      <c r="B24" s="89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2237237.06</v>
      </c>
      <c r="J24" s="46">
        <v>2212493.5</v>
      </c>
    </row>
    <row r="25" spans="2:10" ht="15.6">
      <c r="B25" s="89" t="s">
        <v>62</v>
      </c>
      <c r="C25" s="20" t="s">
        <v>63</v>
      </c>
      <c r="D25" s="339" t="s">
        <v>63</v>
      </c>
      <c r="E25" s="339"/>
      <c r="F25" s="339"/>
      <c r="G25" s="339"/>
      <c r="H25" s="20" t="s">
        <v>179</v>
      </c>
      <c r="I25" s="46">
        <v>298478.86</v>
      </c>
      <c r="J25" s="46">
        <v>327778.25</v>
      </c>
    </row>
    <row r="26" spans="2:10" ht="15.6">
      <c r="B26" s="89" t="s">
        <v>64</v>
      </c>
      <c r="C26" s="4" t="s">
        <v>65</v>
      </c>
      <c r="D26" s="339" t="s">
        <v>65</v>
      </c>
      <c r="E26" s="339"/>
      <c r="F26" s="339"/>
      <c r="G26" s="339"/>
      <c r="H26" s="4" t="s">
        <v>180</v>
      </c>
      <c r="I26" s="46">
        <v>19979.84</v>
      </c>
      <c r="J26" s="46">
        <v>20318</v>
      </c>
    </row>
    <row r="27" spans="2:10" ht="15.6">
      <c r="B27" s="89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90"/>
      <c r="J27" s="90"/>
    </row>
    <row r="28" spans="2:10" ht="15.6">
      <c r="B28" s="89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196236.83</v>
      </c>
      <c r="J28" s="41">
        <f>SUM(J29:J30)</f>
        <v>146514.54</v>
      </c>
    </row>
    <row r="29" spans="2:10" ht="15.6">
      <c r="B29" s="89" t="s">
        <v>66</v>
      </c>
      <c r="C29" s="4" t="s">
        <v>26</v>
      </c>
      <c r="D29" s="339" t="s">
        <v>26</v>
      </c>
      <c r="E29" s="339"/>
      <c r="F29" s="339"/>
      <c r="G29" s="339"/>
      <c r="H29" s="4" t="s">
        <v>181</v>
      </c>
      <c r="I29" s="40">
        <v>196236.83</v>
      </c>
      <c r="J29" s="40">
        <v>146514.54</v>
      </c>
    </row>
    <row r="30" spans="2:10" ht="15.6">
      <c r="B30" s="89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90"/>
      <c r="J30" s="90"/>
    </row>
    <row r="31" spans="2:10" ht="15.6">
      <c r="B31" s="91" t="s">
        <v>28</v>
      </c>
      <c r="C31" s="90" t="s">
        <v>29</v>
      </c>
      <c r="D31" s="330" t="s">
        <v>29</v>
      </c>
      <c r="E31" s="330"/>
      <c r="F31" s="330"/>
      <c r="G31" s="330"/>
      <c r="H31" s="90"/>
      <c r="I31" s="41">
        <f>SUM(I32:I45)</f>
        <v>3565307.0199999996</v>
      </c>
      <c r="J31" s="41">
        <f>SUM(J32:J45)</f>
        <v>3590080.4599999995</v>
      </c>
    </row>
    <row r="32" spans="2:10" ht="15.6">
      <c r="B32" s="89" t="s">
        <v>13</v>
      </c>
      <c r="C32" s="20" t="s">
        <v>68</v>
      </c>
      <c r="D32" s="339" t="s">
        <v>108</v>
      </c>
      <c r="E32" s="331"/>
      <c r="F32" s="331"/>
      <c r="G32" s="331"/>
      <c r="H32" s="20" t="s">
        <v>167</v>
      </c>
      <c r="I32" s="40">
        <v>2894216.54</v>
      </c>
      <c r="J32" s="40">
        <v>2953091.3</v>
      </c>
    </row>
    <row r="33" spans="2:10" ht="15.6">
      <c r="B33" s="89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71479.199999999997</v>
      </c>
      <c r="J33" s="40">
        <v>71332.429999999993</v>
      </c>
    </row>
    <row r="34" spans="2:10" ht="15.6">
      <c r="B34" s="89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55574.38</v>
      </c>
      <c r="J34" s="40">
        <v>56458.55</v>
      </c>
    </row>
    <row r="35" spans="2:10" ht="15.6">
      <c r="B35" s="89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214.15</v>
      </c>
      <c r="J35" s="40">
        <v>167.3</v>
      </c>
    </row>
    <row r="36" spans="2:10" ht="15.6">
      <c r="B36" s="89" t="s">
        <v>72</v>
      </c>
      <c r="C36" s="20" t="s">
        <v>73</v>
      </c>
      <c r="D36" s="340" t="s">
        <v>101</v>
      </c>
      <c r="E36" s="331"/>
      <c r="F36" s="331"/>
      <c r="G36" s="331"/>
      <c r="H36" s="20" t="s">
        <v>182</v>
      </c>
      <c r="I36" s="4">
        <v>20992.66</v>
      </c>
      <c r="J36" s="4">
        <v>16822.23</v>
      </c>
    </row>
    <row r="37" spans="2:10" ht="15.6">
      <c r="B37" s="89" t="s">
        <v>74</v>
      </c>
      <c r="C37" s="20" t="s">
        <v>75</v>
      </c>
      <c r="D37" s="340" t="s">
        <v>102</v>
      </c>
      <c r="E37" s="331"/>
      <c r="F37" s="331"/>
      <c r="G37" s="331"/>
      <c r="H37" s="20" t="s">
        <v>183</v>
      </c>
      <c r="I37" s="40">
        <v>1648.71</v>
      </c>
      <c r="J37" s="40">
        <v>652.79999999999995</v>
      </c>
    </row>
    <row r="38" spans="2:10" ht="15.6">
      <c r="B38" s="89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0">
        <v>7389.71</v>
      </c>
      <c r="J38" s="40">
        <v>3374.86</v>
      </c>
    </row>
    <row r="39" spans="2:10" ht="15.6">
      <c r="B39" s="89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/>
      <c r="J39" s="4">
        <v>0</v>
      </c>
    </row>
    <row r="40" spans="2:10" ht="15.6">
      <c r="B40" s="89" t="s">
        <v>79</v>
      </c>
      <c r="C40" s="20" t="s">
        <v>80</v>
      </c>
      <c r="D40" s="340" t="s">
        <v>80</v>
      </c>
      <c r="E40" s="331"/>
      <c r="F40" s="331"/>
      <c r="G40" s="331"/>
      <c r="H40" s="20" t="s">
        <v>184</v>
      </c>
      <c r="I40" s="4">
        <v>79677.11</v>
      </c>
      <c r="J40" s="4">
        <v>47247.18</v>
      </c>
    </row>
    <row r="41" spans="2:10" ht="15.75" customHeight="1">
      <c r="B41" s="89" t="s">
        <v>81</v>
      </c>
      <c r="C41" s="20" t="s">
        <v>31</v>
      </c>
      <c r="D41" s="339" t="s">
        <v>51</v>
      </c>
      <c r="E41" s="370"/>
      <c r="F41" s="370"/>
      <c r="G41" s="370"/>
      <c r="H41" s="20" t="s">
        <v>185</v>
      </c>
      <c r="I41" s="40">
        <v>283235.11</v>
      </c>
      <c r="J41" s="40">
        <v>298507.88</v>
      </c>
    </row>
    <row r="42" spans="2:10" ht="15.75" customHeight="1">
      <c r="B42" s="89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1202.45</v>
      </c>
      <c r="J42" s="4">
        <v>1266.46</v>
      </c>
    </row>
    <row r="43" spans="2:10" ht="15.6">
      <c r="B43" s="89" t="s">
        <v>84</v>
      </c>
      <c r="C43" s="20" t="s">
        <v>85</v>
      </c>
      <c r="D43" s="339" t="s">
        <v>52</v>
      </c>
      <c r="E43" s="331"/>
      <c r="F43" s="331"/>
      <c r="G43" s="331"/>
      <c r="H43" s="20" t="s">
        <v>196</v>
      </c>
      <c r="I43" s="4">
        <v>527.86</v>
      </c>
      <c r="J43" s="4">
        <v>14549.13</v>
      </c>
    </row>
    <row r="44" spans="2:10" ht="15.6">
      <c r="B44" s="89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141806.63</v>
      </c>
      <c r="J44" s="4">
        <v>122542.35</v>
      </c>
    </row>
    <row r="45" spans="2:10" ht="15.6">
      <c r="B45" s="89" t="s">
        <v>88</v>
      </c>
      <c r="C45" s="20" t="s">
        <v>33</v>
      </c>
      <c r="D45" s="336" t="s">
        <v>53</v>
      </c>
      <c r="E45" s="337"/>
      <c r="F45" s="337"/>
      <c r="G45" s="338"/>
      <c r="H45" s="20" t="s">
        <v>197</v>
      </c>
      <c r="I45" s="40">
        <v>7342.51</v>
      </c>
      <c r="J45" s="40">
        <v>4067.99</v>
      </c>
    </row>
    <row r="46" spans="2:10" ht="15.6">
      <c r="B46" s="90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9540.9400000004098</v>
      </c>
      <c r="J46" s="41">
        <f>SUM(J21-J31)</f>
        <v>27937.990000000689</v>
      </c>
    </row>
    <row r="47" spans="2:10" ht="15.6">
      <c r="B47" s="90" t="s">
        <v>36</v>
      </c>
      <c r="C47" s="90" t="s">
        <v>37</v>
      </c>
      <c r="D47" s="369" t="s">
        <v>37</v>
      </c>
      <c r="E47" s="364"/>
      <c r="F47" s="364"/>
      <c r="G47" s="365"/>
      <c r="H47" s="98"/>
      <c r="I47" s="98"/>
      <c r="J47" s="98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92"/>
      <c r="I48" s="92"/>
      <c r="J48" s="92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92"/>
      <c r="I49" s="92"/>
      <c r="J49" s="92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92"/>
      <c r="I50" s="92"/>
      <c r="J50" s="92"/>
    </row>
    <row r="51" spans="2:10" ht="15.6">
      <c r="B51" s="90" t="s">
        <v>38</v>
      </c>
      <c r="C51" s="13" t="s">
        <v>39</v>
      </c>
      <c r="D51" s="363" t="s">
        <v>39</v>
      </c>
      <c r="E51" s="364"/>
      <c r="F51" s="364"/>
      <c r="G51" s="365"/>
      <c r="H51" s="98"/>
      <c r="I51" s="90">
        <v>-296.23</v>
      </c>
      <c r="J51" s="90">
        <v>-45.87</v>
      </c>
    </row>
    <row r="52" spans="2:10" ht="30" customHeight="1">
      <c r="B52" s="90" t="s">
        <v>40</v>
      </c>
      <c r="C52" s="13" t="s">
        <v>55</v>
      </c>
      <c r="D52" s="366" t="s">
        <v>55</v>
      </c>
      <c r="E52" s="367"/>
      <c r="F52" s="367"/>
      <c r="G52" s="368"/>
      <c r="H52" s="98"/>
      <c r="I52" s="98"/>
      <c r="J52" s="98"/>
    </row>
    <row r="53" spans="2:10" ht="15.6">
      <c r="B53" s="90" t="s">
        <v>41</v>
      </c>
      <c r="C53" s="13" t="s">
        <v>94</v>
      </c>
      <c r="D53" s="363" t="s">
        <v>94</v>
      </c>
      <c r="E53" s="364"/>
      <c r="F53" s="364"/>
      <c r="G53" s="365"/>
      <c r="H53" s="98"/>
      <c r="I53" s="98"/>
      <c r="J53" s="98"/>
    </row>
    <row r="54" spans="2:10" ht="30" customHeight="1">
      <c r="B54" s="90" t="s">
        <v>43</v>
      </c>
      <c r="C54" s="90" t="s">
        <v>42</v>
      </c>
      <c r="D54" s="333" t="s">
        <v>42</v>
      </c>
      <c r="E54" s="367"/>
      <c r="F54" s="367"/>
      <c r="G54" s="368"/>
      <c r="H54" s="98"/>
      <c r="I54" s="41">
        <f>SUM(I46+I47+I51+I52+I53)</f>
        <v>9244.7100000004102</v>
      </c>
      <c r="J54" s="41">
        <f>SUM(J46+J47+J51+J52+J53)</f>
        <v>27892.12000000069</v>
      </c>
    </row>
    <row r="55" spans="2:10" ht="15.6">
      <c r="B55" s="90" t="s">
        <v>13</v>
      </c>
      <c r="C55" s="90" t="s">
        <v>44</v>
      </c>
      <c r="D55" s="369" t="s">
        <v>44</v>
      </c>
      <c r="E55" s="364"/>
      <c r="F55" s="364"/>
      <c r="G55" s="365"/>
      <c r="H55" s="98"/>
      <c r="I55" s="98"/>
      <c r="J55" s="98"/>
    </row>
    <row r="56" spans="2:10" ht="15.6">
      <c r="B56" s="90" t="s">
        <v>95</v>
      </c>
      <c r="C56" s="13" t="s">
        <v>45</v>
      </c>
      <c r="D56" s="363" t="s">
        <v>45</v>
      </c>
      <c r="E56" s="364"/>
      <c r="F56" s="364"/>
      <c r="G56" s="365"/>
      <c r="H56" s="98"/>
      <c r="I56" s="41">
        <f>SUM(I54+I55)</f>
        <v>9244.7100000004102</v>
      </c>
      <c r="J56" s="41">
        <f>SUM(J54+J55)</f>
        <v>27892.12000000069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92"/>
      <c r="I57" s="92"/>
      <c r="J57" s="92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92"/>
      <c r="I58" s="92"/>
      <c r="J58" s="92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58" t="s">
        <v>198</v>
      </c>
      <c r="C60" s="358"/>
      <c r="D60" s="358"/>
      <c r="E60" s="358"/>
      <c r="F60" s="358"/>
      <c r="G60" s="358"/>
      <c r="H60" s="86" t="s">
        <v>150</v>
      </c>
      <c r="I60" s="374" t="s">
        <v>172</v>
      </c>
      <c r="J60" s="374"/>
    </row>
    <row r="61" spans="2:10" s="9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95" customFormat="1" ht="9.6" customHeight="1">
      <c r="B62" s="87"/>
      <c r="C62" s="87"/>
      <c r="D62" s="87"/>
      <c r="E62" s="87"/>
      <c r="F62" s="87"/>
      <c r="G62" s="87"/>
      <c r="H62" s="87"/>
      <c r="I62" s="88"/>
      <c r="J62" s="88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97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I51" sqref="I51"/>
    </sheetView>
  </sheetViews>
  <sheetFormatPr defaultColWidth="9.109375" defaultRowHeight="13.2"/>
  <cols>
    <col min="1" max="1" width="5.77734375" style="106" customWidth="1"/>
    <col min="2" max="2" width="8" style="106" customWidth="1"/>
    <col min="3" max="3" width="1.5546875" style="106" hidden="1" customWidth="1"/>
    <col min="4" max="4" width="30.109375" style="106" customWidth="1"/>
    <col min="5" max="5" width="18.33203125" style="106" customWidth="1"/>
    <col min="6" max="6" width="0" style="106" hidden="1" customWidth="1"/>
    <col min="7" max="7" width="11.6640625" style="106" customWidth="1"/>
    <col min="8" max="8" width="7.88671875" style="106" customWidth="1"/>
    <col min="9" max="9" width="14.6640625" style="106" customWidth="1"/>
    <col min="10" max="10" width="13.109375" style="106" customWidth="1"/>
    <col min="11" max="16384" width="9.109375" style="10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1.4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0.199999999999999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199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07"/>
      <c r="C16" s="108"/>
      <c r="D16" s="108"/>
      <c r="E16" s="108"/>
      <c r="F16" s="108"/>
      <c r="G16" s="108"/>
      <c r="H16" s="108"/>
      <c r="I16" s="108"/>
      <c r="J16" s="108"/>
    </row>
    <row r="17" spans="2:10" ht="13.8">
      <c r="B17" s="378" t="s">
        <v>200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08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109" t="s">
        <v>50</v>
      </c>
      <c r="I20" s="109" t="s">
        <v>9</v>
      </c>
      <c r="J20" s="112" t="s">
        <v>201</v>
      </c>
    </row>
    <row r="21" spans="2:10" ht="16.2">
      <c r="B21" s="104" t="s">
        <v>11</v>
      </c>
      <c r="C21" s="103" t="s">
        <v>12</v>
      </c>
      <c r="D21" s="330" t="s">
        <v>12</v>
      </c>
      <c r="E21" s="371"/>
      <c r="F21" s="371"/>
      <c r="G21" s="371"/>
      <c r="H21" s="103"/>
      <c r="I21" s="38">
        <f>SUM(I22+I27+I28)</f>
        <v>1087190.9200000002</v>
      </c>
      <c r="J21" s="38">
        <f>SUM(J22+J27+J28)</f>
        <v>839067.9</v>
      </c>
    </row>
    <row r="22" spans="2:10" ht="15.6">
      <c r="B22" s="10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103">
        <f>SUM(I23:I26)</f>
        <v>1038886.8200000001</v>
      </c>
      <c r="J22" s="103">
        <f>SUM(J23:J26)</f>
        <v>779611.73</v>
      </c>
    </row>
    <row r="23" spans="2:10" ht="15.6">
      <c r="B23" s="102" t="s">
        <v>58</v>
      </c>
      <c r="C23" s="20" t="s">
        <v>59</v>
      </c>
      <c r="D23" s="340" t="s">
        <v>59</v>
      </c>
      <c r="E23" s="340"/>
      <c r="F23" s="340"/>
      <c r="G23" s="340"/>
      <c r="H23" s="20" t="s">
        <v>179</v>
      </c>
      <c r="I23" s="46">
        <v>179680.75</v>
      </c>
      <c r="J23" s="46">
        <v>138302.84</v>
      </c>
    </row>
    <row r="24" spans="2:10" ht="15.6">
      <c r="B24" s="102" t="s">
        <v>60</v>
      </c>
      <c r="C24" s="4" t="s">
        <v>61</v>
      </c>
      <c r="D24" s="339" t="s">
        <v>61</v>
      </c>
      <c r="E24" s="339"/>
      <c r="F24" s="339"/>
      <c r="G24" s="339"/>
      <c r="H24" s="4" t="s">
        <v>180</v>
      </c>
      <c r="I24" s="45">
        <v>850910.12</v>
      </c>
      <c r="J24" s="45">
        <v>557632.82999999996</v>
      </c>
    </row>
    <row r="25" spans="2:10" ht="15.6">
      <c r="B25" s="102" t="s">
        <v>62</v>
      </c>
      <c r="C25" s="20" t="s">
        <v>63</v>
      </c>
      <c r="D25" s="339" t="s">
        <v>63</v>
      </c>
      <c r="E25" s="339"/>
      <c r="F25" s="339"/>
      <c r="G25" s="339"/>
      <c r="H25" s="20" t="s">
        <v>181</v>
      </c>
      <c r="I25" s="46">
        <v>4761.3</v>
      </c>
      <c r="J25" s="46">
        <v>80774.38</v>
      </c>
    </row>
    <row r="26" spans="2:10" ht="15.6">
      <c r="B26" s="10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3534.65</v>
      </c>
      <c r="J26" s="46">
        <v>2901.68</v>
      </c>
    </row>
    <row r="27" spans="2:10" ht="15.6">
      <c r="B27" s="10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103"/>
      <c r="J27" s="103"/>
    </row>
    <row r="28" spans="2:10" ht="15.6">
      <c r="B28" s="10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48304.1</v>
      </c>
      <c r="J28" s="41">
        <f>SUM(J29:J30)</f>
        <v>59456.17</v>
      </c>
    </row>
    <row r="29" spans="2:10" ht="15.6">
      <c r="B29" s="102" t="s">
        <v>66</v>
      </c>
      <c r="C29" s="4" t="s">
        <v>26</v>
      </c>
      <c r="D29" s="339" t="s">
        <v>26</v>
      </c>
      <c r="E29" s="339"/>
      <c r="F29" s="339"/>
      <c r="G29" s="339"/>
      <c r="H29" s="4" t="s">
        <v>167</v>
      </c>
      <c r="I29" s="40">
        <v>48304.1</v>
      </c>
      <c r="J29" s="40">
        <v>59456.17</v>
      </c>
    </row>
    <row r="30" spans="2:10" ht="15.6">
      <c r="B30" s="10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103"/>
      <c r="J30" s="103"/>
    </row>
    <row r="31" spans="2:10" ht="15.6">
      <c r="B31" s="104" t="s">
        <v>28</v>
      </c>
      <c r="C31" s="103" t="s">
        <v>29</v>
      </c>
      <c r="D31" s="330" t="s">
        <v>29</v>
      </c>
      <c r="E31" s="330"/>
      <c r="F31" s="330"/>
      <c r="G31" s="330"/>
      <c r="H31" s="103"/>
      <c r="I31" s="41">
        <f>SUM(I32:I45)</f>
        <v>1085788.96</v>
      </c>
      <c r="J31" s="41">
        <f>SUM(J32:J45)</f>
        <v>812541.32</v>
      </c>
    </row>
    <row r="32" spans="2:10" ht="15.6">
      <c r="B32" s="102" t="s">
        <v>13</v>
      </c>
      <c r="C32" s="20" t="s">
        <v>68</v>
      </c>
      <c r="D32" s="339" t="s">
        <v>108</v>
      </c>
      <c r="E32" s="331"/>
      <c r="F32" s="331"/>
      <c r="G32" s="331"/>
      <c r="H32" s="20" t="s">
        <v>182</v>
      </c>
      <c r="I32" s="40">
        <v>993751.34</v>
      </c>
      <c r="J32" s="40">
        <v>712523.77</v>
      </c>
    </row>
    <row r="33" spans="2:10" ht="15.6">
      <c r="B33" s="102" t="s">
        <v>15</v>
      </c>
      <c r="C33" s="20" t="s">
        <v>69</v>
      </c>
      <c r="D33" s="339" t="s">
        <v>98</v>
      </c>
      <c r="E33" s="331"/>
      <c r="F33" s="331"/>
      <c r="G33" s="331"/>
      <c r="H33" s="20" t="s">
        <v>183</v>
      </c>
      <c r="I33" s="40">
        <v>15120.55</v>
      </c>
      <c r="J33" s="40">
        <v>20981.47</v>
      </c>
    </row>
    <row r="34" spans="2:10" ht="15.6">
      <c r="B34" s="10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14292.08</v>
      </c>
      <c r="J34" s="40">
        <v>20225.47</v>
      </c>
    </row>
    <row r="35" spans="2:10" ht="15.6">
      <c r="B35" s="10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/>
      <c r="J35" s="40">
        <v>161.31</v>
      </c>
    </row>
    <row r="36" spans="2:10" ht="15.6">
      <c r="B36" s="102" t="s">
        <v>72</v>
      </c>
      <c r="C36" s="20" t="s">
        <v>73</v>
      </c>
      <c r="D36" s="340" t="s">
        <v>101</v>
      </c>
      <c r="E36" s="331"/>
      <c r="F36" s="331"/>
      <c r="G36" s="331"/>
      <c r="H36" s="20" t="s">
        <v>184</v>
      </c>
      <c r="I36" s="4">
        <v>6565.05</v>
      </c>
      <c r="J36" s="4">
        <v>4905.83</v>
      </c>
    </row>
    <row r="37" spans="2:10" ht="15.6">
      <c r="B37" s="10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/>
      <c r="J37" s="40">
        <v>38.270000000000003</v>
      </c>
    </row>
    <row r="38" spans="2:10" ht="15.6">
      <c r="B38" s="10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0">
        <v>1089.21</v>
      </c>
      <c r="J38" s="40">
        <v>201.14</v>
      </c>
    </row>
    <row r="39" spans="2:10" ht="15.6">
      <c r="B39" s="10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/>
      <c r="J39" s="4"/>
    </row>
    <row r="40" spans="2:10" ht="15.6">
      <c r="B40" s="10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7258.38</v>
      </c>
      <c r="J40" s="4">
        <v>4996.3100000000004</v>
      </c>
    </row>
    <row r="41" spans="2:10" ht="15.75" customHeight="1">
      <c r="B41" s="102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20837.55</v>
      </c>
      <c r="J41" s="40">
        <v>9415.02</v>
      </c>
    </row>
    <row r="42" spans="2:10" ht="15.75" customHeight="1">
      <c r="B42" s="10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324.2</v>
      </c>
      <c r="J42" s="4">
        <v>316.57</v>
      </c>
    </row>
    <row r="43" spans="2:10" ht="15.6">
      <c r="B43" s="102" t="s">
        <v>84</v>
      </c>
      <c r="C43" s="20" t="s">
        <v>85</v>
      </c>
      <c r="D43" s="339" t="s">
        <v>52</v>
      </c>
      <c r="E43" s="331"/>
      <c r="F43" s="331"/>
      <c r="G43" s="331"/>
      <c r="H43" s="20"/>
      <c r="I43" s="4"/>
      <c r="J43" s="4">
        <v>220.5</v>
      </c>
    </row>
    <row r="44" spans="2:10" ht="15.6">
      <c r="B44" s="10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25127.119999999999</v>
      </c>
      <c r="J44" s="4">
        <v>35819.83</v>
      </c>
    </row>
    <row r="45" spans="2:10" ht="15.6">
      <c r="B45" s="10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1423.48</v>
      </c>
      <c r="J45" s="40">
        <v>2735.83</v>
      </c>
    </row>
    <row r="46" spans="2:10" ht="15.6">
      <c r="B46" s="103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1401.9600000001956</v>
      </c>
      <c r="J46" s="41">
        <f>SUM(J21-J31)</f>
        <v>26526.580000000075</v>
      </c>
    </row>
    <row r="47" spans="2:10" ht="15.6">
      <c r="B47" s="103" t="s">
        <v>36</v>
      </c>
      <c r="C47" s="103" t="s">
        <v>37</v>
      </c>
      <c r="D47" s="369" t="s">
        <v>37</v>
      </c>
      <c r="E47" s="364"/>
      <c r="F47" s="364"/>
      <c r="G47" s="365"/>
      <c r="H47" s="111"/>
      <c r="I47" s="111"/>
      <c r="J47" s="111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105"/>
      <c r="I48" s="105"/>
      <c r="J48" s="105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105"/>
      <c r="I49" s="105"/>
      <c r="J49" s="105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105"/>
      <c r="I50" s="105"/>
      <c r="J50" s="105"/>
    </row>
    <row r="51" spans="2:10" ht="15.6">
      <c r="B51" s="103" t="s">
        <v>38</v>
      </c>
      <c r="C51" s="13" t="s">
        <v>39</v>
      </c>
      <c r="D51" s="363" t="s">
        <v>39</v>
      </c>
      <c r="E51" s="364"/>
      <c r="F51" s="364"/>
      <c r="G51" s="365"/>
      <c r="H51" s="111"/>
      <c r="I51" s="103">
        <v>-16.78</v>
      </c>
      <c r="J51" s="103">
        <v>-152.41999999999999</v>
      </c>
    </row>
    <row r="52" spans="2:10" ht="30" customHeight="1">
      <c r="B52" s="103" t="s">
        <v>40</v>
      </c>
      <c r="C52" s="13" t="s">
        <v>55</v>
      </c>
      <c r="D52" s="366" t="s">
        <v>55</v>
      </c>
      <c r="E52" s="367"/>
      <c r="F52" s="367"/>
      <c r="G52" s="368"/>
      <c r="H52" s="111"/>
      <c r="I52" s="111"/>
      <c r="J52" s="111"/>
    </row>
    <row r="53" spans="2:10" ht="15.6">
      <c r="B53" s="103" t="s">
        <v>41</v>
      </c>
      <c r="C53" s="13" t="s">
        <v>94</v>
      </c>
      <c r="D53" s="363" t="s">
        <v>94</v>
      </c>
      <c r="E53" s="364"/>
      <c r="F53" s="364"/>
      <c r="G53" s="365"/>
      <c r="H53" s="111"/>
      <c r="I53" s="111"/>
      <c r="J53" s="111"/>
    </row>
    <row r="54" spans="2:10" ht="30" customHeight="1">
      <c r="B54" s="103" t="s">
        <v>43</v>
      </c>
      <c r="C54" s="103" t="s">
        <v>42</v>
      </c>
      <c r="D54" s="333" t="s">
        <v>42</v>
      </c>
      <c r="E54" s="367"/>
      <c r="F54" s="367"/>
      <c r="G54" s="368"/>
      <c r="H54" s="111"/>
      <c r="I54" s="41">
        <f>SUM(I46+I47+I51+I52+I53)</f>
        <v>1385.1800000001956</v>
      </c>
      <c r="J54" s="41">
        <f>SUM(J46+J47+J51+J52+J53)</f>
        <v>26374.160000000076</v>
      </c>
    </row>
    <row r="55" spans="2:10" ht="15.6">
      <c r="B55" s="103" t="s">
        <v>13</v>
      </c>
      <c r="C55" s="103" t="s">
        <v>44</v>
      </c>
      <c r="D55" s="369" t="s">
        <v>44</v>
      </c>
      <c r="E55" s="364"/>
      <c r="F55" s="364"/>
      <c r="G55" s="365"/>
      <c r="H55" s="111"/>
      <c r="I55" s="111"/>
      <c r="J55" s="111"/>
    </row>
    <row r="56" spans="2:10" ht="15.6">
      <c r="B56" s="103" t="s">
        <v>95</v>
      </c>
      <c r="C56" s="13" t="s">
        <v>45</v>
      </c>
      <c r="D56" s="363" t="s">
        <v>45</v>
      </c>
      <c r="E56" s="364"/>
      <c r="F56" s="364"/>
      <c r="G56" s="365"/>
      <c r="H56" s="111"/>
      <c r="I56" s="41">
        <f>SUM(I54+I55)</f>
        <v>1385.1800000001956</v>
      </c>
      <c r="J56" s="41">
        <f>SUM(J54+J55)</f>
        <v>26374.160000000076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105"/>
      <c r="I57" s="105"/>
      <c r="J57" s="105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105"/>
      <c r="I58" s="105"/>
      <c r="J58" s="105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58" t="s">
        <v>198</v>
      </c>
      <c r="C60" s="358"/>
      <c r="D60" s="358"/>
      <c r="E60" s="358"/>
      <c r="F60" s="358"/>
      <c r="G60" s="358"/>
      <c r="H60" s="99" t="s">
        <v>150</v>
      </c>
      <c r="I60" s="374" t="s">
        <v>172</v>
      </c>
      <c r="J60" s="374"/>
    </row>
    <row r="61" spans="2:10" s="108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08" customFormat="1" ht="9.6" customHeight="1">
      <c r="B62" s="100"/>
      <c r="C62" s="100"/>
      <c r="D62" s="100"/>
      <c r="E62" s="100"/>
      <c r="F62" s="100"/>
      <c r="G62" s="100"/>
      <c r="H62" s="100"/>
      <c r="I62" s="101"/>
      <c r="J62" s="101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10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11811023622047245" right="0.11811023622047245" top="0.15748031496062992" bottom="0" header="0.31496062992125984" footer="0.31496062992125984"/>
  <pageSetup paperSize="9" scale="8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B1:J64"/>
  <sheetViews>
    <sheetView topLeftCell="A45" workbookViewId="0">
      <selection activeCell="L58" sqref="L58"/>
    </sheetView>
  </sheetViews>
  <sheetFormatPr defaultColWidth="9.109375" defaultRowHeight="13.2"/>
  <cols>
    <col min="1" max="1" width="5.77734375" style="118" customWidth="1"/>
    <col min="2" max="2" width="8" style="118" customWidth="1"/>
    <col min="3" max="3" width="1.5546875" style="118" hidden="1" customWidth="1"/>
    <col min="4" max="4" width="30.109375" style="118" customWidth="1"/>
    <col min="5" max="5" width="14.44140625" style="118" customWidth="1"/>
    <col min="6" max="6" width="0" style="118" hidden="1" customWidth="1"/>
    <col min="7" max="7" width="3.33203125" style="118" hidden="1" customWidth="1"/>
    <col min="8" max="8" width="8.33203125" style="118" customWidth="1"/>
    <col min="9" max="9" width="12.44140625" style="118" customWidth="1"/>
    <col min="10" max="10" width="15" style="118" customWidth="1"/>
    <col min="11" max="16384" width="9.109375" style="118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203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16"/>
      <c r="C16" s="117"/>
      <c r="D16" s="117"/>
      <c r="E16" s="117"/>
      <c r="F16" s="117"/>
      <c r="G16" s="117"/>
      <c r="H16" s="117"/>
      <c r="I16" s="117"/>
      <c r="J16" s="117"/>
    </row>
    <row r="17" spans="2:10" ht="13.8">
      <c r="B17" s="378" t="s">
        <v>204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17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25" t="s">
        <v>50</v>
      </c>
      <c r="I20" s="125" t="s">
        <v>9</v>
      </c>
      <c r="J20" s="126" t="s">
        <v>205</v>
      </c>
    </row>
    <row r="21" spans="2:10" ht="16.2">
      <c r="B21" s="113" t="s">
        <v>11</v>
      </c>
      <c r="C21" s="119" t="s">
        <v>12</v>
      </c>
      <c r="D21" s="394" t="s">
        <v>12</v>
      </c>
      <c r="E21" s="396"/>
      <c r="F21" s="396"/>
      <c r="G21" s="396"/>
      <c r="H21" s="119"/>
      <c r="I21" s="38">
        <f>SUM(I22+I27+I28)</f>
        <v>2062948.42</v>
      </c>
      <c r="J21" s="38">
        <f>SUM(J22+J27+J28)</f>
        <v>1681461.0100000002</v>
      </c>
    </row>
    <row r="22" spans="2:10" ht="15.6">
      <c r="B22" s="115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19">
        <f>SUM(I23:I26)</f>
        <v>1957314.51</v>
      </c>
      <c r="J22" s="119">
        <f>SUM(J23:J26)</f>
        <v>1579072.2700000003</v>
      </c>
    </row>
    <row r="23" spans="2:10" ht="15.6">
      <c r="B23" s="115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319280.21000000002</v>
      </c>
      <c r="J23" s="46">
        <v>285874.59999999998</v>
      </c>
    </row>
    <row r="24" spans="2:10" ht="15.6">
      <c r="B24" s="115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180</v>
      </c>
      <c r="I24" s="45">
        <v>1588241.38</v>
      </c>
      <c r="J24" s="45">
        <v>1124791.1200000001</v>
      </c>
    </row>
    <row r="25" spans="2:10" ht="15.6">
      <c r="B25" s="115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181</v>
      </c>
      <c r="I25" s="46">
        <v>41797.32</v>
      </c>
      <c r="J25" s="46">
        <v>161004.29999999999</v>
      </c>
    </row>
    <row r="26" spans="2:10" ht="15.6">
      <c r="B26" s="115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7995.6</v>
      </c>
      <c r="J26" s="46">
        <v>7402.25</v>
      </c>
    </row>
    <row r="27" spans="2:10" ht="15.6">
      <c r="B27" s="115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19"/>
      <c r="J27" s="119"/>
    </row>
    <row r="28" spans="2:10" ht="15.6">
      <c r="B28" s="115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105633.91</v>
      </c>
      <c r="J28" s="41">
        <f>SUM(J29:J30)</f>
        <v>102388.74</v>
      </c>
    </row>
    <row r="29" spans="2:10" ht="15.6">
      <c r="B29" s="115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40">
        <v>105633.91</v>
      </c>
      <c r="J29" s="40">
        <v>102388.74</v>
      </c>
    </row>
    <row r="30" spans="2:10" ht="15.6">
      <c r="B30" s="115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19"/>
      <c r="J30" s="119"/>
    </row>
    <row r="31" spans="2:10" ht="15.6">
      <c r="B31" s="113" t="s">
        <v>28</v>
      </c>
      <c r="C31" s="119" t="s">
        <v>29</v>
      </c>
      <c r="D31" s="394" t="s">
        <v>29</v>
      </c>
      <c r="E31" s="394"/>
      <c r="F31" s="394"/>
      <c r="G31" s="394"/>
      <c r="H31" s="119"/>
      <c r="I31" s="41">
        <f>SUM(I32:I45)</f>
        <v>2063532.74</v>
      </c>
      <c r="J31" s="41">
        <f>SUM(J32:J45)</f>
        <v>1659001.0499999998</v>
      </c>
    </row>
    <row r="32" spans="2:10" ht="15.6">
      <c r="B32" s="115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1860675.09</v>
      </c>
      <c r="J32" s="40">
        <v>1456559.23</v>
      </c>
    </row>
    <row r="33" spans="2:10" ht="15.6">
      <c r="B33" s="115" t="s">
        <v>15</v>
      </c>
      <c r="C33" s="20" t="s">
        <v>69</v>
      </c>
      <c r="D33" s="392" t="s">
        <v>98</v>
      </c>
      <c r="E33" s="391"/>
      <c r="F33" s="391"/>
      <c r="G33" s="391"/>
      <c r="H33" s="20" t="s">
        <v>183</v>
      </c>
      <c r="I33" s="40">
        <v>29879.96</v>
      </c>
      <c r="J33" s="40">
        <v>41124.14</v>
      </c>
    </row>
    <row r="34" spans="2:10" ht="15.6">
      <c r="B34" s="115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30024.2</v>
      </c>
      <c r="J34" s="40">
        <v>29962.52</v>
      </c>
    </row>
    <row r="35" spans="2:10" ht="15.6">
      <c r="B35" s="115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10.8</v>
      </c>
      <c r="J35" s="40">
        <v>202.75</v>
      </c>
    </row>
    <row r="36" spans="2:10" ht="15.6">
      <c r="B36" s="115" t="s">
        <v>72</v>
      </c>
      <c r="C36" s="20" t="s">
        <v>73</v>
      </c>
      <c r="D36" s="390" t="s">
        <v>101</v>
      </c>
      <c r="E36" s="391"/>
      <c r="F36" s="391"/>
      <c r="G36" s="391"/>
      <c r="H36" s="20" t="s">
        <v>184</v>
      </c>
      <c r="I36" s="4">
        <v>13844.31</v>
      </c>
      <c r="J36" s="4">
        <v>10249.469999999999</v>
      </c>
    </row>
    <row r="37" spans="2:10" ht="15.6">
      <c r="B37" s="115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40">
        <v>0</v>
      </c>
      <c r="J37" s="40">
        <v>949.93</v>
      </c>
    </row>
    <row r="38" spans="2:10" ht="15.6">
      <c r="B38" s="115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7974.36</v>
      </c>
      <c r="J38" s="40">
        <v>4393.62</v>
      </c>
    </row>
    <row r="39" spans="2:10" ht="15.6">
      <c r="B39" s="115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4"/>
      <c r="J39" s="4"/>
    </row>
    <row r="40" spans="2:10" ht="15.6">
      <c r="B40" s="115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22645.18</v>
      </c>
      <c r="J40" s="4">
        <v>23665.16</v>
      </c>
    </row>
    <row r="41" spans="2:10" ht="15.75" customHeight="1">
      <c r="B41" s="115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34677.15</v>
      </c>
      <c r="J41" s="40">
        <v>21042.61</v>
      </c>
    </row>
    <row r="42" spans="2:10" ht="15.75" customHeight="1">
      <c r="B42" s="115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588.38</v>
      </c>
      <c r="J42" s="4">
        <v>569.80999999999995</v>
      </c>
    </row>
    <row r="43" spans="2:10" ht="15.6">
      <c r="B43" s="115" t="s">
        <v>84</v>
      </c>
      <c r="C43" s="20" t="s">
        <v>85</v>
      </c>
      <c r="D43" s="392" t="s">
        <v>52</v>
      </c>
      <c r="E43" s="391"/>
      <c r="F43" s="391"/>
      <c r="G43" s="391"/>
      <c r="H43" s="20"/>
      <c r="I43" s="4">
        <v>1370.24</v>
      </c>
      <c r="J43" s="4">
        <v>428.42</v>
      </c>
    </row>
    <row r="44" spans="2:10" ht="14.4" customHeight="1">
      <c r="B44" s="115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59681.79</v>
      </c>
      <c r="J44" s="4">
        <v>66345.119999999995</v>
      </c>
    </row>
    <row r="45" spans="2:10" ht="13.2" customHeight="1">
      <c r="B45" s="115" t="s">
        <v>88</v>
      </c>
      <c r="C45" s="20" t="s">
        <v>33</v>
      </c>
      <c r="D45" s="379" t="s">
        <v>53</v>
      </c>
      <c r="E45" s="380"/>
      <c r="F45" s="380"/>
      <c r="G45" s="381"/>
      <c r="H45" s="20"/>
      <c r="I45" s="40">
        <v>2161.2800000000002</v>
      </c>
      <c r="J45" s="40">
        <v>3508.27</v>
      </c>
    </row>
    <row r="46" spans="2:10" ht="15.6">
      <c r="B46" s="119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-584.32000000006519</v>
      </c>
      <c r="J46" s="41">
        <f>SUM(J21-J31)</f>
        <v>22459.960000000428</v>
      </c>
    </row>
    <row r="47" spans="2:10" ht="15.6">
      <c r="B47" s="119" t="s">
        <v>36</v>
      </c>
      <c r="C47" s="119" t="s">
        <v>37</v>
      </c>
      <c r="D47" s="382" t="s">
        <v>37</v>
      </c>
      <c r="E47" s="383"/>
      <c r="F47" s="383"/>
      <c r="G47" s="384"/>
      <c r="H47" s="123"/>
      <c r="I47" s="123"/>
      <c r="J47" s="123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14"/>
      <c r="I48" s="114"/>
      <c r="J48" s="114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14"/>
      <c r="I49" s="114"/>
      <c r="J49" s="114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14"/>
      <c r="I50" s="114"/>
      <c r="J50" s="114"/>
    </row>
    <row r="51" spans="2:10" ht="15.6">
      <c r="B51" s="119" t="s">
        <v>38</v>
      </c>
      <c r="C51" s="13" t="s">
        <v>39</v>
      </c>
      <c r="D51" s="385" t="s">
        <v>39</v>
      </c>
      <c r="E51" s="383"/>
      <c r="F51" s="383"/>
      <c r="G51" s="384"/>
      <c r="H51" s="123"/>
      <c r="I51" s="119">
        <v>-31.61</v>
      </c>
      <c r="J51" s="119">
        <v>-202.5</v>
      </c>
    </row>
    <row r="52" spans="2:10" ht="27" customHeight="1">
      <c r="B52" s="119" t="s">
        <v>40</v>
      </c>
      <c r="C52" s="13" t="s">
        <v>55</v>
      </c>
      <c r="D52" s="386" t="s">
        <v>55</v>
      </c>
      <c r="E52" s="387"/>
      <c r="F52" s="387"/>
      <c r="G52" s="388"/>
      <c r="H52" s="123"/>
      <c r="I52" s="123"/>
      <c r="J52" s="123"/>
    </row>
    <row r="53" spans="2:10" ht="15.6">
      <c r="B53" s="119" t="s">
        <v>41</v>
      </c>
      <c r="C53" s="13" t="s">
        <v>94</v>
      </c>
      <c r="D53" s="385" t="s">
        <v>94</v>
      </c>
      <c r="E53" s="383"/>
      <c r="F53" s="383"/>
      <c r="G53" s="384"/>
      <c r="H53" s="123"/>
      <c r="I53" s="123"/>
      <c r="J53" s="123"/>
    </row>
    <row r="54" spans="2:10" ht="30" customHeight="1">
      <c r="B54" s="119" t="s">
        <v>43</v>
      </c>
      <c r="C54" s="119" t="s">
        <v>42</v>
      </c>
      <c r="D54" s="389" t="s">
        <v>42</v>
      </c>
      <c r="E54" s="387"/>
      <c r="F54" s="387"/>
      <c r="G54" s="388"/>
      <c r="H54" s="123"/>
      <c r="I54" s="41">
        <f>SUM(I46+I47+I51+I52+I53)</f>
        <v>-615.93000000006521</v>
      </c>
      <c r="J54" s="41">
        <f>SUM(J46+J47+J51+J52+J53)</f>
        <v>22257.460000000428</v>
      </c>
    </row>
    <row r="55" spans="2:10" ht="15.6">
      <c r="B55" s="119" t="s">
        <v>13</v>
      </c>
      <c r="C55" s="119" t="s">
        <v>44</v>
      </c>
      <c r="D55" s="382" t="s">
        <v>44</v>
      </c>
      <c r="E55" s="383"/>
      <c r="F55" s="383"/>
      <c r="G55" s="384"/>
      <c r="H55" s="123"/>
      <c r="I55" s="123"/>
      <c r="J55" s="123"/>
    </row>
    <row r="56" spans="2:10" ht="15.6">
      <c r="B56" s="119" t="s">
        <v>95</v>
      </c>
      <c r="C56" s="13" t="s">
        <v>45</v>
      </c>
      <c r="D56" s="385" t="s">
        <v>45</v>
      </c>
      <c r="E56" s="383"/>
      <c r="F56" s="383"/>
      <c r="G56" s="384"/>
      <c r="H56" s="123"/>
      <c r="I56" s="41">
        <f>SUM(I54+I55)</f>
        <v>-615.93000000006521</v>
      </c>
      <c r="J56" s="41">
        <f>SUM(J54+J55)</f>
        <v>22257.460000000428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14"/>
      <c r="I57" s="114"/>
      <c r="J57" s="114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14"/>
      <c r="I58" s="114"/>
      <c r="J58" s="114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58" t="s">
        <v>202</v>
      </c>
      <c r="C60" s="358"/>
      <c r="D60" s="358"/>
      <c r="E60" s="358"/>
      <c r="F60" s="358"/>
      <c r="G60" s="358"/>
      <c r="H60" s="120" t="s">
        <v>150</v>
      </c>
      <c r="I60" s="374" t="s">
        <v>172</v>
      </c>
      <c r="J60" s="374"/>
    </row>
    <row r="61" spans="2:10" s="117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17" customFormat="1" ht="9.6" customHeight="1">
      <c r="B62" s="121"/>
      <c r="C62" s="121"/>
      <c r="D62" s="121"/>
      <c r="E62" s="121"/>
      <c r="F62" s="121"/>
      <c r="G62" s="121"/>
      <c r="H62" s="121"/>
      <c r="I62" s="122"/>
      <c r="J62" s="122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24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70866141732283472" right="0.70866141732283472" top="0" bottom="0" header="0.31496062992125984" footer="0.31496062992125984"/>
  <pageSetup paperSize="9" scale="8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J64"/>
  <sheetViews>
    <sheetView topLeftCell="A41" workbookViewId="0">
      <selection activeCell="I54" sqref="I54"/>
    </sheetView>
  </sheetViews>
  <sheetFormatPr defaultColWidth="9.109375" defaultRowHeight="13.2"/>
  <cols>
    <col min="1" max="1" width="5.77734375" style="132" customWidth="1"/>
    <col min="2" max="2" width="8" style="132" customWidth="1"/>
    <col min="3" max="3" width="1.5546875" style="132" hidden="1" customWidth="1"/>
    <col min="4" max="4" width="30.109375" style="132" customWidth="1"/>
    <col min="5" max="5" width="14.44140625" style="132" customWidth="1"/>
    <col min="6" max="6" width="0" style="132" hidden="1" customWidth="1"/>
    <col min="7" max="7" width="3.33203125" style="132" hidden="1" customWidth="1"/>
    <col min="8" max="8" width="8.33203125" style="132" customWidth="1"/>
    <col min="9" max="9" width="12.44140625" style="132" customWidth="1"/>
    <col min="10" max="10" width="15" style="132" customWidth="1"/>
    <col min="11" max="16384" width="9.109375" style="132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206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30"/>
      <c r="C16" s="131"/>
      <c r="D16" s="131"/>
      <c r="E16" s="131"/>
      <c r="F16" s="131"/>
      <c r="G16" s="131"/>
      <c r="H16" s="131"/>
      <c r="I16" s="131"/>
      <c r="J16" s="131"/>
    </row>
    <row r="17" spans="2:10" ht="13.8">
      <c r="B17" s="378" t="s">
        <v>207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31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39" t="s">
        <v>50</v>
      </c>
      <c r="I20" s="139" t="s">
        <v>9</v>
      </c>
      <c r="J20" s="139" t="s">
        <v>208</v>
      </c>
    </row>
    <row r="21" spans="2:10" ht="16.2">
      <c r="B21" s="127" t="s">
        <v>11</v>
      </c>
      <c r="C21" s="133" t="s">
        <v>12</v>
      </c>
      <c r="D21" s="394" t="s">
        <v>12</v>
      </c>
      <c r="E21" s="396"/>
      <c r="F21" s="396"/>
      <c r="G21" s="396"/>
      <c r="H21" s="133"/>
      <c r="I21" s="38">
        <f>SUM(I22+I27+I28)</f>
        <v>3219268.77</v>
      </c>
      <c r="J21" s="38">
        <f>SUM(J22+J27+J28)</f>
        <v>2707646.2500000005</v>
      </c>
    </row>
    <row r="22" spans="2:10" ht="15.6">
      <c r="B22" s="129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33">
        <f>SUM(I23:I26)</f>
        <v>3054187.13</v>
      </c>
      <c r="J22" s="133">
        <f>SUM(J23:J26)</f>
        <v>2559600.4200000004</v>
      </c>
    </row>
    <row r="23" spans="2:10" ht="15.6">
      <c r="B23" s="129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654385.75</v>
      </c>
      <c r="J23" s="46">
        <v>652854.29</v>
      </c>
    </row>
    <row r="24" spans="2:10" ht="15.6">
      <c r="B24" s="129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180</v>
      </c>
      <c r="I24" s="45">
        <v>2274440.21</v>
      </c>
      <c r="J24" s="45">
        <v>1647379.66</v>
      </c>
    </row>
    <row r="25" spans="2:10" ht="15.6">
      <c r="B25" s="129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181</v>
      </c>
      <c r="I25" s="46">
        <v>111702.09</v>
      </c>
      <c r="J25" s="46">
        <v>247555.33</v>
      </c>
    </row>
    <row r="26" spans="2:10" ht="15.6">
      <c r="B26" s="129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13659.08</v>
      </c>
      <c r="J26" s="46">
        <v>11811.14</v>
      </c>
    </row>
    <row r="27" spans="2:10" ht="15.6">
      <c r="B27" s="129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33"/>
      <c r="J27" s="133"/>
    </row>
    <row r="28" spans="2:10" ht="15.6">
      <c r="B28" s="129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165081.64000000001</v>
      </c>
      <c r="J28" s="41">
        <f>SUM(J29:J30)</f>
        <v>148045.82999999999</v>
      </c>
    </row>
    <row r="29" spans="2:10" ht="15.6">
      <c r="B29" s="129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40">
        <v>165081.64000000001</v>
      </c>
      <c r="J29" s="40">
        <v>148045.82999999999</v>
      </c>
    </row>
    <row r="30" spans="2:10" ht="15.6">
      <c r="B30" s="129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33"/>
      <c r="J30" s="133"/>
    </row>
    <row r="31" spans="2:10" ht="15.6">
      <c r="B31" s="127" t="s">
        <v>28</v>
      </c>
      <c r="C31" s="133" t="s">
        <v>29</v>
      </c>
      <c r="D31" s="394" t="s">
        <v>29</v>
      </c>
      <c r="E31" s="394"/>
      <c r="F31" s="394"/>
      <c r="G31" s="394"/>
      <c r="H31" s="133"/>
      <c r="I31" s="41">
        <f>SUM(I32:I45)</f>
        <v>3191196.0799999996</v>
      </c>
      <c r="J31" s="41">
        <f>SUM(J32:J45)</f>
        <v>2681295.0699999994</v>
      </c>
    </row>
    <row r="32" spans="2:10" ht="15.6">
      <c r="B32" s="129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2703293.56</v>
      </c>
      <c r="J32" s="40">
        <v>2189200.7999999998</v>
      </c>
    </row>
    <row r="33" spans="2:10" ht="15.6">
      <c r="B33" s="129" t="s">
        <v>15</v>
      </c>
      <c r="C33" s="20" t="s">
        <v>69</v>
      </c>
      <c r="D33" s="392" t="s">
        <v>98</v>
      </c>
      <c r="E33" s="391"/>
      <c r="F33" s="391"/>
      <c r="G33" s="391"/>
      <c r="H33" s="20" t="s">
        <v>183</v>
      </c>
      <c r="I33" s="40">
        <v>39558.089999999997</v>
      </c>
      <c r="J33" s="40">
        <v>55638.3</v>
      </c>
    </row>
    <row r="34" spans="2:10" ht="15.6">
      <c r="B34" s="129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38527.81</v>
      </c>
      <c r="J34" s="40">
        <v>38913.74</v>
      </c>
    </row>
    <row r="35" spans="2:10" ht="15.6">
      <c r="B35" s="129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10.8</v>
      </c>
      <c r="J35" s="40">
        <v>214.15</v>
      </c>
    </row>
    <row r="36" spans="2:10" ht="15.6">
      <c r="B36" s="129" t="s">
        <v>72</v>
      </c>
      <c r="C36" s="20" t="s">
        <v>73</v>
      </c>
      <c r="D36" s="390" t="s">
        <v>101</v>
      </c>
      <c r="E36" s="391"/>
      <c r="F36" s="391"/>
      <c r="G36" s="391"/>
      <c r="H36" s="20" t="s">
        <v>184</v>
      </c>
      <c r="I36" s="40">
        <v>21234.400000000001</v>
      </c>
      <c r="J36" s="4">
        <v>13409.26</v>
      </c>
    </row>
    <row r="37" spans="2:10" ht="15.6">
      <c r="B37" s="129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40">
        <v>232.32</v>
      </c>
      <c r="J37" s="40">
        <v>1648.71</v>
      </c>
    </row>
    <row r="38" spans="2:10" ht="15.6">
      <c r="B38" s="129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8140.94</v>
      </c>
      <c r="J38" s="40">
        <v>7162.64</v>
      </c>
    </row>
    <row r="39" spans="2:10" ht="15.6">
      <c r="B39" s="129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4"/>
      <c r="J39" s="4"/>
    </row>
    <row r="40" spans="2:10" ht="15.6">
      <c r="B40" s="129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41875.94</v>
      </c>
      <c r="J40" s="4">
        <v>35215.86</v>
      </c>
    </row>
    <row r="41" spans="2:10" ht="15.75" customHeight="1">
      <c r="B41" s="129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245966.24</v>
      </c>
      <c r="J41" s="40">
        <v>231974.27</v>
      </c>
    </row>
    <row r="42" spans="2:10" ht="15.75" customHeight="1">
      <c r="B42" s="129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822.59</v>
      </c>
      <c r="J42" s="4">
        <v>886.13</v>
      </c>
    </row>
    <row r="43" spans="2:10" ht="15.6">
      <c r="B43" s="129" t="s">
        <v>84</v>
      </c>
      <c r="C43" s="20" t="s">
        <v>85</v>
      </c>
      <c r="D43" s="392" t="s">
        <v>52</v>
      </c>
      <c r="E43" s="391"/>
      <c r="F43" s="391"/>
      <c r="G43" s="391"/>
      <c r="H43" s="20"/>
      <c r="I43" s="4">
        <v>491.93</v>
      </c>
      <c r="J43" s="4">
        <v>518.82000000000005</v>
      </c>
    </row>
    <row r="44" spans="2:10" ht="14.4" customHeight="1">
      <c r="B44" s="129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88590.18</v>
      </c>
      <c r="J44" s="4">
        <v>101607.49</v>
      </c>
    </row>
    <row r="45" spans="2:10" ht="13.2" customHeight="1">
      <c r="B45" s="129" t="s">
        <v>88</v>
      </c>
      <c r="C45" s="20" t="s">
        <v>33</v>
      </c>
      <c r="D45" s="379" t="s">
        <v>53</v>
      </c>
      <c r="E45" s="380"/>
      <c r="F45" s="380"/>
      <c r="G45" s="381"/>
      <c r="H45" s="20"/>
      <c r="I45" s="40">
        <v>2451.2800000000002</v>
      </c>
      <c r="J45" s="40">
        <v>4904.8999999999996</v>
      </c>
    </row>
    <row r="46" spans="2:10" ht="15.6">
      <c r="B46" s="133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28072.69000000041</v>
      </c>
      <c r="J46" s="41">
        <f>SUM(J21-J31)</f>
        <v>26351.180000001099</v>
      </c>
    </row>
    <row r="47" spans="2:10" ht="15.6">
      <c r="B47" s="133" t="s">
        <v>36</v>
      </c>
      <c r="C47" s="133" t="s">
        <v>37</v>
      </c>
      <c r="D47" s="382" t="s">
        <v>37</v>
      </c>
      <c r="E47" s="383"/>
      <c r="F47" s="383"/>
      <c r="G47" s="384"/>
      <c r="H47" s="137"/>
      <c r="I47" s="137"/>
      <c r="J47" s="137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28"/>
      <c r="I48" s="128"/>
      <c r="J48" s="128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28"/>
      <c r="I49" s="128"/>
      <c r="J49" s="128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28"/>
      <c r="I50" s="128"/>
      <c r="J50" s="128"/>
    </row>
    <row r="51" spans="2:10" ht="15.6">
      <c r="B51" s="133" t="s">
        <v>38</v>
      </c>
      <c r="C51" s="13" t="s">
        <v>39</v>
      </c>
      <c r="D51" s="385" t="s">
        <v>39</v>
      </c>
      <c r="E51" s="383"/>
      <c r="F51" s="383"/>
      <c r="G51" s="384"/>
      <c r="H51" s="137"/>
      <c r="I51" s="133">
        <v>-55.61</v>
      </c>
      <c r="J51" s="133">
        <v>-206.88</v>
      </c>
    </row>
    <row r="52" spans="2:10" ht="27" customHeight="1">
      <c r="B52" s="133" t="s">
        <v>40</v>
      </c>
      <c r="C52" s="13" t="s">
        <v>55</v>
      </c>
      <c r="D52" s="386" t="s">
        <v>55</v>
      </c>
      <c r="E52" s="387"/>
      <c r="F52" s="387"/>
      <c r="G52" s="388"/>
      <c r="H52" s="137"/>
      <c r="I52" s="137"/>
      <c r="J52" s="137"/>
    </row>
    <row r="53" spans="2:10" ht="15.6">
      <c r="B53" s="133" t="s">
        <v>41</v>
      </c>
      <c r="C53" s="13" t="s">
        <v>94</v>
      </c>
      <c r="D53" s="385" t="s">
        <v>94</v>
      </c>
      <c r="E53" s="383"/>
      <c r="F53" s="383"/>
      <c r="G53" s="384"/>
      <c r="H53" s="137"/>
      <c r="I53" s="137"/>
      <c r="J53" s="137"/>
    </row>
    <row r="54" spans="2:10" ht="30" customHeight="1">
      <c r="B54" s="133" t="s">
        <v>43</v>
      </c>
      <c r="C54" s="133" t="s">
        <v>42</v>
      </c>
      <c r="D54" s="389" t="s">
        <v>42</v>
      </c>
      <c r="E54" s="387"/>
      <c r="F54" s="387"/>
      <c r="G54" s="388"/>
      <c r="H54" s="137"/>
      <c r="I54" s="41">
        <f>SUM(I46+I47+I51+I52+I53)</f>
        <v>28017.080000000409</v>
      </c>
      <c r="J54" s="41">
        <f>SUM(J46+J47+J51+J52+J53)</f>
        <v>26144.300000001098</v>
      </c>
    </row>
    <row r="55" spans="2:10" ht="15.6">
      <c r="B55" s="133" t="s">
        <v>13</v>
      </c>
      <c r="C55" s="133" t="s">
        <v>44</v>
      </c>
      <c r="D55" s="382" t="s">
        <v>44</v>
      </c>
      <c r="E55" s="383"/>
      <c r="F55" s="383"/>
      <c r="G55" s="384"/>
      <c r="H55" s="137"/>
      <c r="I55" s="137"/>
      <c r="J55" s="137"/>
    </row>
    <row r="56" spans="2:10" ht="15.6">
      <c r="B56" s="133" t="s">
        <v>95</v>
      </c>
      <c r="C56" s="13" t="s">
        <v>45</v>
      </c>
      <c r="D56" s="385" t="s">
        <v>45</v>
      </c>
      <c r="E56" s="383"/>
      <c r="F56" s="383"/>
      <c r="G56" s="384"/>
      <c r="H56" s="137"/>
      <c r="I56" s="41">
        <f>SUM(I54+I55)</f>
        <v>28017.080000000409</v>
      </c>
      <c r="J56" s="41">
        <f>SUM(J54+J55)</f>
        <v>26144.300000001098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28"/>
      <c r="I57" s="128"/>
      <c r="J57" s="128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28"/>
      <c r="I58" s="128"/>
      <c r="J58" s="1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58" t="s">
        <v>202</v>
      </c>
      <c r="C60" s="358"/>
      <c r="D60" s="358"/>
      <c r="E60" s="358"/>
      <c r="F60" s="358"/>
      <c r="G60" s="358"/>
      <c r="H60" s="134" t="s">
        <v>150</v>
      </c>
      <c r="I60" s="374" t="s">
        <v>172</v>
      </c>
      <c r="J60" s="374"/>
    </row>
    <row r="61" spans="2:10" s="131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31" customFormat="1" ht="9.6" customHeight="1">
      <c r="B62" s="135"/>
      <c r="C62" s="135"/>
      <c r="D62" s="135"/>
      <c r="E62" s="135"/>
      <c r="F62" s="135"/>
      <c r="G62" s="135"/>
      <c r="H62" s="135"/>
      <c r="I62" s="136"/>
      <c r="J62" s="136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38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paperSize="9" scale="8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J64"/>
  <sheetViews>
    <sheetView topLeftCell="A42" workbookViewId="0">
      <selection activeCell="M55" sqref="M55"/>
    </sheetView>
  </sheetViews>
  <sheetFormatPr defaultColWidth="9.109375" defaultRowHeight="13.2"/>
  <cols>
    <col min="1" max="1" width="5.77734375" style="147" customWidth="1"/>
    <col min="2" max="2" width="8" style="147" customWidth="1"/>
    <col min="3" max="3" width="1.5546875" style="147" hidden="1" customWidth="1"/>
    <col min="4" max="4" width="30.109375" style="147" customWidth="1"/>
    <col min="5" max="5" width="14.44140625" style="147" customWidth="1"/>
    <col min="6" max="6" width="0" style="147" hidden="1" customWidth="1"/>
    <col min="7" max="7" width="3.33203125" style="147" hidden="1" customWidth="1"/>
    <col min="8" max="8" width="8.33203125" style="147" customWidth="1"/>
    <col min="9" max="9" width="12.44140625" style="147" customWidth="1"/>
    <col min="10" max="10" width="15" style="147" customWidth="1"/>
    <col min="11" max="16384" width="9.109375" style="147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211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48"/>
      <c r="C16" s="149"/>
      <c r="D16" s="149"/>
      <c r="E16" s="149"/>
      <c r="F16" s="149"/>
      <c r="G16" s="149"/>
      <c r="H16" s="149"/>
      <c r="I16" s="149"/>
      <c r="J16" s="149"/>
    </row>
    <row r="17" spans="2:10" ht="13.8">
      <c r="B17" s="378" t="s">
        <v>210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49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52" t="s">
        <v>50</v>
      </c>
      <c r="I20" s="152" t="s">
        <v>9</v>
      </c>
      <c r="J20" s="152" t="s">
        <v>209</v>
      </c>
    </row>
    <row r="21" spans="2:10" ht="16.2">
      <c r="B21" s="145" t="s">
        <v>11</v>
      </c>
      <c r="C21" s="144" t="s">
        <v>12</v>
      </c>
      <c r="D21" s="394" t="s">
        <v>12</v>
      </c>
      <c r="E21" s="396"/>
      <c r="F21" s="396"/>
      <c r="G21" s="396"/>
      <c r="H21" s="144"/>
      <c r="I21" s="38">
        <f>SUM(I22+I27+I28)</f>
        <v>4418401.91</v>
      </c>
      <c r="J21" s="38">
        <f>SUM(J22+J27+J28)</f>
        <v>3574847.96</v>
      </c>
    </row>
    <row r="22" spans="2:10" ht="15.6">
      <c r="B22" s="143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44">
        <f>SUM(I23:I26)</f>
        <v>4189656.11</v>
      </c>
      <c r="J22" s="144">
        <f>SUM(J23:J26)</f>
        <v>3378611.13</v>
      </c>
    </row>
    <row r="23" spans="2:10" ht="15.6">
      <c r="B23" s="143" t="s">
        <v>58</v>
      </c>
      <c r="C23" s="20" t="s">
        <v>59</v>
      </c>
      <c r="D23" s="390" t="s">
        <v>59</v>
      </c>
      <c r="E23" s="390"/>
      <c r="F23" s="390"/>
      <c r="G23" s="390"/>
      <c r="H23" s="20"/>
      <c r="I23" s="46">
        <v>834036.19</v>
      </c>
      <c r="J23" s="46">
        <v>822915.37</v>
      </c>
    </row>
    <row r="24" spans="2:10" ht="15.6">
      <c r="B24" s="143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179</v>
      </c>
      <c r="I24" s="45">
        <v>3121468.05</v>
      </c>
      <c r="J24" s="45">
        <v>2237237.06</v>
      </c>
    </row>
    <row r="25" spans="2:10" ht="15.6">
      <c r="B25" s="143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180</v>
      </c>
      <c r="I25" s="46">
        <v>199278.89</v>
      </c>
      <c r="J25" s="46">
        <v>298478.86</v>
      </c>
    </row>
    <row r="26" spans="2:10" ht="15.6">
      <c r="B26" s="143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34872.980000000003</v>
      </c>
      <c r="J26" s="46">
        <v>19979.84</v>
      </c>
    </row>
    <row r="27" spans="2:10" ht="15.6">
      <c r="B27" s="143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44"/>
      <c r="J27" s="144"/>
    </row>
    <row r="28" spans="2:10" ht="15.6">
      <c r="B28" s="143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228745.8</v>
      </c>
      <c r="J28" s="41">
        <f>SUM(J29:J30)</f>
        <v>196236.83</v>
      </c>
    </row>
    <row r="29" spans="2:10" ht="15.6">
      <c r="B29" s="143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181</v>
      </c>
      <c r="I29" s="40">
        <v>228745.8</v>
      </c>
      <c r="J29" s="40">
        <v>196236.83</v>
      </c>
    </row>
    <row r="30" spans="2:10" ht="15.6">
      <c r="B30" s="143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44"/>
      <c r="J30" s="144"/>
    </row>
    <row r="31" spans="2:10" ht="15.6">
      <c r="B31" s="145" t="s">
        <v>28</v>
      </c>
      <c r="C31" s="144" t="s">
        <v>29</v>
      </c>
      <c r="D31" s="394" t="s">
        <v>29</v>
      </c>
      <c r="E31" s="394"/>
      <c r="F31" s="394"/>
      <c r="G31" s="394"/>
      <c r="H31" s="144"/>
      <c r="I31" s="41">
        <f>SUM(I32:I45)</f>
        <v>4393554.2799999993</v>
      </c>
      <c r="J31" s="41">
        <f>SUM(J32:J45)</f>
        <v>3565307.0199999996</v>
      </c>
    </row>
    <row r="32" spans="2:10" ht="15.6">
      <c r="B32" s="143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167</v>
      </c>
      <c r="I32" s="40">
        <v>3670466.34</v>
      </c>
      <c r="J32" s="40">
        <v>2894216.54</v>
      </c>
    </row>
    <row r="33" spans="2:10" ht="15.6">
      <c r="B33" s="143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50214.14</v>
      </c>
      <c r="J33" s="40">
        <v>71479.199999999997</v>
      </c>
    </row>
    <row r="34" spans="2:10" ht="15.6">
      <c r="B34" s="143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56892.42</v>
      </c>
      <c r="J34" s="40">
        <v>55574.38</v>
      </c>
    </row>
    <row r="35" spans="2:10" ht="15.6">
      <c r="B35" s="143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274.3</v>
      </c>
      <c r="J35" s="40">
        <v>214.15</v>
      </c>
    </row>
    <row r="36" spans="2:10" ht="15.6">
      <c r="B36" s="143" t="s">
        <v>72</v>
      </c>
      <c r="C36" s="20" t="s">
        <v>73</v>
      </c>
      <c r="D36" s="390" t="s">
        <v>101</v>
      </c>
      <c r="E36" s="391"/>
      <c r="F36" s="391"/>
      <c r="G36" s="391"/>
      <c r="H36" s="20" t="s">
        <v>182</v>
      </c>
      <c r="I36" s="40">
        <v>32668.7</v>
      </c>
      <c r="J36" s="4">
        <v>20992.66</v>
      </c>
    </row>
    <row r="37" spans="2:10" ht="15.6">
      <c r="B37" s="143" t="s">
        <v>74</v>
      </c>
      <c r="C37" s="20" t="s">
        <v>75</v>
      </c>
      <c r="D37" s="390" t="s">
        <v>102</v>
      </c>
      <c r="E37" s="391"/>
      <c r="F37" s="391"/>
      <c r="G37" s="391"/>
      <c r="H37" s="20" t="s">
        <v>183</v>
      </c>
      <c r="I37" s="40">
        <v>16479.62</v>
      </c>
      <c r="J37" s="40">
        <v>1648.71</v>
      </c>
    </row>
    <row r="38" spans="2:10" ht="15.6">
      <c r="B38" s="143" t="s">
        <v>76</v>
      </c>
      <c r="C38" s="20" t="s">
        <v>77</v>
      </c>
      <c r="D38" s="390" t="s">
        <v>103</v>
      </c>
      <c r="E38" s="391"/>
      <c r="F38" s="391"/>
      <c r="G38" s="391"/>
      <c r="H38" s="20" t="s">
        <v>184</v>
      </c>
      <c r="I38" s="40">
        <v>20963.34</v>
      </c>
      <c r="J38" s="40">
        <v>7389.71</v>
      </c>
    </row>
    <row r="39" spans="2:10" ht="15.6">
      <c r="B39" s="143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4"/>
      <c r="J39" s="4"/>
    </row>
    <row r="40" spans="2:10" ht="15.6">
      <c r="B40" s="143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73282.59</v>
      </c>
      <c r="J40" s="4">
        <v>79677.11</v>
      </c>
    </row>
    <row r="41" spans="2:10" ht="15.75" customHeight="1">
      <c r="B41" s="143" t="s">
        <v>81</v>
      </c>
      <c r="C41" s="20" t="s">
        <v>31</v>
      </c>
      <c r="D41" s="392" t="s">
        <v>51</v>
      </c>
      <c r="E41" s="393"/>
      <c r="F41" s="393"/>
      <c r="G41" s="393"/>
      <c r="H41" s="20" t="s">
        <v>185</v>
      </c>
      <c r="I41" s="40">
        <v>332003.67</v>
      </c>
      <c r="J41" s="40">
        <v>283235.11</v>
      </c>
    </row>
    <row r="42" spans="2:10" ht="15.75" customHeight="1">
      <c r="B42" s="143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993.72</v>
      </c>
      <c r="J42" s="4">
        <v>1202.45</v>
      </c>
    </row>
    <row r="43" spans="2:10" ht="15.6">
      <c r="B43" s="143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196</v>
      </c>
      <c r="I43" s="4">
        <v>781.93</v>
      </c>
      <c r="J43" s="4">
        <v>527.86</v>
      </c>
    </row>
    <row r="44" spans="2:10" ht="14.4" customHeight="1">
      <c r="B44" s="143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133863.29</v>
      </c>
      <c r="J44" s="4">
        <v>141806.63</v>
      </c>
    </row>
    <row r="45" spans="2:10" ht="13.2" customHeight="1">
      <c r="B45" s="143" t="s">
        <v>88</v>
      </c>
      <c r="C45" s="20" t="s">
        <v>33</v>
      </c>
      <c r="D45" s="379" t="s">
        <v>53</v>
      </c>
      <c r="E45" s="380"/>
      <c r="F45" s="380"/>
      <c r="G45" s="381"/>
      <c r="H45" s="20" t="s">
        <v>197</v>
      </c>
      <c r="I45" s="40">
        <v>4670.22</v>
      </c>
      <c r="J45" s="40">
        <v>7342.51</v>
      </c>
    </row>
    <row r="46" spans="2:10" ht="15.6">
      <c r="B46" s="144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24847.63000000082</v>
      </c>
      <c r="J46" s="41">
        <f>SUM(J21-J31)</f>
        <v>9540.9400000004098</v>
      </c>
    </row>
    <row r="47" spans="2:10" ht="15.6">
      <c r="B47" s="144" t="s">
        <v>36</v>
      </c>
      <c r="C47" s="144" t="s">
        <v>37</v>
      </c>
      <c r="D47" s="382" t="s">
        <v>37</v>
      </c>
      <c r="E47" s="383"/>
      <c r="F47" s="383"/>
      <c r="G47" s="384"/>
      <c r="H47" s="151"/>
      <c r="I47" s="151"/>
      <c r="J47" s="151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46"/>
      <c r="I48" s="146"/>
      <c r="J48" s="146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46"/>
      <c r="I49" s="146"/>
      <c r="J49" s="146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46"/>
      <c r="I50" s="146"/>
      <c r="J50" s="146"/>
    </row>
    <row r="51" spans="2:10" ht="15.6">
      <c r="B51" s="144" t="s">
        <v>38</v>
      </c>
      <c r="C51" s="13" t="s">
        <v>39</v>
      </c>
      <c r="D51" s="385" t="s">
        <v>39</v>
      </c>
      <c r="E51" s="383"/>
      <c r="F51" s="383"/>
      <c r="G51" s="384"/>
      <c r="H51" s="151"/>
      <c r="I51" s="144">
        <v>-24.1</v>
      </c>
      <c r="J51" s="144">
        <v>-296.23</v>
      </c>
    </row>
    <row r="52" spans="2:10" ht="27" customHeight="1">
      <c r="B52" s="144" t="s">
        <v>40</v>
      </c>
      <c r="C52" s="13" t="s">
        <v>55</v>
      </c>
      <c r="D52" s="386" t="s">
        <v>55</v>
      </c>
      <c r="E52" s="387"/>
      <c r="F52" s="387"/>
      <c r="G52" s="388"/>
      <c r="H52" s="151"/>
      <c r="I52" s="151"/>
      <c r="J52" s="151"/>
    </row>
    <row r="53" spans="2:10" ht="15.6">
      <c r="B53" s="144" t="s">
        <v>41</v>
      </c>
      <c r="C53" s="13" t="s">
        <v>94</v>
      </c>
      <c r="D53" s="385" t="s">
        <v>94</v>
      </c>
      <c r="E53" s="383"/>
      <c r="F53" s="383"/>
      <c r="G53" s="384"/>
      <c r="H53" s="151"/>
      <c r="I53" s="151"/>
      <c r="J53" s="151"/>
    </row>
    <row r="54" spans="2:10" ht="30" customHeight="1">
      <c r="B54" s="144" t="s">
        <v>43</v>
      </c>
      <c r="C54" s="144" t="s">
        <v>42</v>
      </c>
      <c r="D54" s="389" t="s">
        <v>42</v>
      </c>
      <c r="E54" s="387"/>
      <c r="F54" s="387"/>
      <c r="G54" s="388"/>
      <c r="H54" s="151"/>
      <c r="I54" s="41">
        <f>SUM(I46+I47+I51+I52+I53)</f>
        <v>24823.530000000821</v>
      </c>
      <c r="J54" s="41">
        <f>SUM(J46+J47+J51+J52+J53)</f>
        <v>9244.7100000004102</v>
      </c>
    </row>
    <row r="55" spans="2:10" ht="15.6">
      <c r="B55" s="144" t="s">
        <v>13</v>
      </c>
      <c r="C55" s="144" t="s">
        <v>44</v>
      </c>
      <c r="D55" s="382" t="s">
        <v>44</v>
      </c>
      <c r="E55" s="383"/>
      <c r="F55" s="383"/>
      <c r="G55" s="384"/>
      <c r="H55" s="151"/>
      <c r="I55" s="151"/>
      <c r="J55" s="151"/>
    </row>
    <row r="56" spans="2:10" ht="15.6">
      <c r="B56" s="144" t="s">
        <v>95</v>
      </c>
      <c r="C56" s="13" t="s">
        <v>45</v>
      </c>
      <c r="D56" s="385" t="s">
        <v>45</v>
      </c>
      <c r="E56" s="383"/>
      <c r="F56" s="383"/>
      <c r="G56" s="384"/>
      <c r="H56" s="151"/>
      <c r="I56" s="41">
        <f>SUM(I54+I55)</f>
        <v>24823.530000000821</v>
      </c>
      <c r="J56" s="41">
        <f>SUM(J54+J55)</f>
        <v>9244.7100000004102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46"/>
      <c r="I57" s="146"/>
      <c r="J57" s="146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46"/>
      <c r="I58" s="146"/>
      <c r="J58" s="14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58" t="s">
        <v>202</v>
      </c>
      <c r="C60" s="358"/>
      <c r="D60" s="358"/>
      <c r="E60" s="358"/>
      <c r="F60" s="358"/>
      <c r="G60" s="358"/>
      <c r="H60" s="140" t="s">
        <v>150</v>
      </c>
      <c r="I60" s="374" t="s">
        <v>172</v>
      </c>
      <c r="J60" s="374"/>
    </row>
    <row r="61" spans="2:10" s="149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49" customFormat="1" ht="9.6" customHeight="1">
      <c r="B62" s="141"/>
      <c r="C62" s="141"/>
      <c r="D62" s="141"/>
      <c r="E62" s="141"/>
      <c r="F62" s="141"/>
      <c r="G62" s="141"/>
      <c r="H62" s="141"/>
      <c r="I62" s="142"/>
      <c r="J62" s="142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50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11811023622047245" right="0.11811023622047245" top="0" bottom="0" header="0.31496062992125984" footer="0.31496062992125984"/>
  <pageSetup paperSize="9" scale="8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topLeftCell="A44" workbookViewId="0">
      <selection activeCell="I32" sqref="I32:I45"/>
    </sheetView>
  </sheetViews>
  <sheetFormatPr defaultColWidth="9.109375" defaultRowHeight="13.2"/>
  <cols>
    <col min="1" max="1" width="5.77734375" style="160" customWidth="1"/>
    <col min="2" max="2" width="8" style="160" customWidth="1"/>
    <col min="3" max="3" width="1.5546875" style="160" hidden="1" customWidth="1"/>
    <col min="4" max="4" width="30.109375" style="160" customWidth="1"/>
    <col min="5" max="5" width="14.44140625" style="160" customWidth="1"/>
    <col min="6" max="6" width="0" style="160" hidden="1" customWidth="1"/>
    <col min="7" max="7" width="3.33203125" style="160" hidden="1" customWidth="1"/>
    <col min="8" max="8" width="8.33203125" style="160" customWidth="1"/>
    <col min="9" max="9" width="12.44140625" style="160" customWidth="1"/>
    <col min="10" max="10" width="15" style="160" customWidth="1"/>
    <col min="11" max="16384" width="9.109375" style="16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213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61"/>
      <c r="C16" s="162"/>
      <c r="D16" s="162"/>
      <c r="E16" s="162"/>
      <c r="F16" s="162"/>
      <c r="G16" s="162"/>
      <c r="H16" s="162"/>
      <c r="I16" s="162"/>
      <c r="J16" s="162"/>
    </row>
    <row r="17" spans="2:10" ht="13.8">
      <c r="B17" s="378" t="s">
        <v>212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62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65" t="s">
        <v>50</v>
      </c>
      <c r="I20" s="165" t="s">
        <v>9</v>
      </c>
      <c r="J20" s="165" t="s">
        <v>214</v>
      </c>
    </row>
    <row r="21" spans="2:10" ht="16.2">
      <c r="B21" s="158" t="s">
        <v>11</v>
      </c>
      <c r="C21" s="157" t="s">
        <v>12</v>
      </c>
      <c r="D21" s="394" t="s">
        <v>12</v>
      </c>
      <c r="E21" s="396"/>
      <c r="F21" s="396"/>
      <c r="G21" s="396"/>
      <c r="H21" s="157"/>
      <c r="I21" s="38">
        <f>SUM(I22+I27+I28)</f>
        <v>997762.67999999993</v>
      </c>
      <c r="J21" s="38">
        <f>SUM(J22+J27+J28)</f>
        <v>1087190.9200000002</v>
      </c>
    </row>
    <row r="22" spans="2:10" ht="15.6">
      <c r="B22" s="156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57">
        <f>SUM(I23:I26)</f>
        <v>930326.86</v>
      </c>
      <c r="J22" s="157">
        <f>SUM(J23:J26)</f>
        <v>1038886.8200000001</v>
      </c>
    </row>
    <row r="23" spans="2:10" ht="15.6">
      <c r="B23" s="156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127293.88</v>
      </c>
      <c r="J23" s="46">
        <v>179680.75</v>
      </c>
    </row>
    <row r="24" spans="2:10" ht="15.6">
      <c r="B24" s="156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180</v>
      </c>
      <c r="I24" s="45">
        <v>719371.21</v>
      </c>
      <c r="J24" s="45">
        <v>850910.12</v>
      </c>
    </row>
    <row r="25" spans="2:10" ht="15.6">
      <c r="B25" s="156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181</v>
      </c>
      <c r="I25" s="46">
        <v>76453.87</v>
      </c>
      <c r="J25" s="46">
        <v>4761.3</v>
      </c>
    </row>
    <row r="26" spans="2:10" ht="15.6">
      <c r="B26" s="156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7207.9</v>
      </c>
      <c r="J26" s="46">
        <v>3534.65</v>
      </c>
    </row>
    <row r="27" spans="2:10" ht="15.6">
      <c r="B27" s="156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57"/>
      <c r="J27" s="157"/>
    </row>
    <row r="28" spans="2:10" ht="15.6">
      <c r="B28" s="156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67435.820000000007</v>
      </c>
      <c r="J28" s="41">
        <f>SUM(J29:J30)</f>
        <v>48304.1</v>
      </c>
    </row>
    <row r="29" spans="2:10" ht="15.6">
      <c r="B29" s="156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40">
        <v>67435.820000000007</v>
      </c>
      <c r="J29" s="40">
        <v>48304.1</v>
      </c>
    </row>
    <row r="30" spans="2:10" ht="15.6">
      <c r="B30" s="156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57"/>
      <c r="J30" s="157"/>
    </row>
    <row r="31" spans="2:10" ht="15.6">
      <c r="B31" s="158" t="s">
        <v>28</v>
      </c>
      <c r="C31" s="157" t="s">
        <v>29</v>
      </c>
      <c r="D31" s="394" t="s">
        <v>29</v>
      </c>
      <c r="E31" s="394"/>
      <c r="F31" s="394"/>
      <c r="G31" s="394"/>
      <c r="H31" s="157"/>
      <c r="I31" s="41">
        <f>SUM(I32:I45)</f>
        <v>959372.27999999991</v>
      </c>
      <c r="J31" s="41">
        <f>SUM(J32:J45)</f>
        <v>1085788.96</v>
      </c>
    </row>
    <row r="32" spans="2:10" ht="15.6">
      <c r="B32" s="156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867799.62</v>
      </c>
      <c r="J32" s="40">
        <v>993751.34</v>
      </c>
    </row>
    <row r="33" spans="2:10" ht="15.6">
      <c r="B33" s="156" t="s">
        <v>15</v>
      </c>
      <c r="C33" s="20" t="s">
        <v>69</v>
      </c>
      <c r="D33" s="392" t="s">
        <v>98</v>
      </c>
      <c r="E33" s="391"/>
      <c r="F33" s="391"/>
      <c r="G33" s="391"/>
      <c r="H33" s="20" t="s">
        <v>183</v>
      </c>
      <c r="I33" s="40">
        <v>12541.73</v>
      </c>
      <c r="J33" s="40">
        <v>15120.55</v>
      </c>
    </row>
    <row r="34" spans="2:10" ht="15.6">
      <c r="B34" s="156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15299.78</v>
      </c>
      <c r="J34" s="40">
        <v>14292.08</v>
      </c>
    </row>
    <row r="35" spans="2:10" ht="15.6">
      <c r="B35" s="156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/>
      <c r="J35" s="40"/>
    </row>
    <row r="36" spans="2:10" ht="15.6">
      <c r="B36" s="156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6304.84</v>
      </c>
      <c r="J36" s="4">
        <v>6565.05</v>
      </c>
    </row>
    <row r="37" spans="2:10" ht="15.6">
      <c r="B37" s="156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40">
        <v>258</v>
      </c>
      <c r="J37" s="40"/>
    </row>
    <row r="38" spans="2:10" ht="15.6">
      <c r="B38" s="156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586.23</v>
      </c>
      <c r="J38" s="40">
        <v>1089.21</v>
      </c>
    </row>
    <row r="39" spans="2:10" ht="15.6">
      <c r="B39" s="156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4"/>
      <c r="J39" s="4"/>
    </row>
    <row r="40" spans="2:10" ht="15.6">
      <c r="B40" s="156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8023.84</v>
      </c>
      <c r="J40" s="4">
        <v>7258.38</v>
      </c>
    </row>
    <row r="41" spans="2:10" ht="15.75" customHeight="1">
      <c r="B41" s="156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20975.71</v>
      </c>
      <c r="J41" s="40">
        <v>20837.55</v>
      </c>
    </row>
    <row r="42" spans="2:10" ht="15.75" customHeight="1">
      <c r="B42" s="156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234.24</v>
      </c>
      <c r="J42" s="4">
        <v>324.2</v>
      </c>
    </row>
    <row r="43" spans="2:10" ht="15.6">
      <c r="B43" s="156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184</v>
      </c>
      <c r="I43" s="4">
        <v>2182.52</v>
      </c>
      <c r="J43" s="4"/>
    </row>
    <row r="44" spans="2:10" ht="14.4" customHeight="1">
      <c r="B44" s="156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24933.11</v>
      </c>
      <c r="J44" s="4">
        <v>25127.119999999999</v>
      </c>
    </row>
    <row r="45" spans="2:10" ht="13.2" customHeight="1">
      <c r="B45" s="156" t="s">
        <v>88</v>
      </c>
      <c r="C45" s="20" t="s">
        <v>33</v>
      </c>
      <c r="D45" s="379" t="s">
        <v>53</v>
      </c>
      <c r="E45" s="380"/>
      <c r="F45" s="380"/>
      <c r="G45" s="381"/>
      <c r="H45" s="20"/>
      <c r="I45" s="40">
        <v>232.66</v>
      </c>
      <c r="J45" s="40">
        <v>1423.48</v>
      </c>
    </row>
    <row r="46" spans="2:10" ht="15.6">
      <c r="B46" s="157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38390.400000000023</v>
      </c>
      <c r="J46" s="41">
        <f>SUM(J21-J31)</f>
        <v>1401.9600000001956</v>
      </c>
    </row>
    <row r="47" spans="2:10" ht="15.6">
      <c r="B47" s="157" t="s">
        <v>36</v>
      </c>
      <c r="C47" s="157" t="s">
        <v>37</v>
      </c>
      <c r="D47" s="382" t="s">
        <v>37</v>
      </c>
      <c r="E47" s="383"/>
      <c r="F47" s="383"/>
      <c r="G47" s="384"/>
      <c r="H47" s="164"/>
      <c r="I47" s="164"/>
      <c r="J47" s="164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59"/>
      <c r="I48" s="159"/>
      <c r="J48" s="159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59"/>
      <c r="I49" s="159"/>
      <c r="J49" s="159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59"/>
      <c r="I50" s="159"/>
      <c r="J50" s="159"/>
    </row>
    <row r="51" spans="2:10" ht="15.6">
      <c r="B51" s="157" t="s">
        <v>38</v>
      </c>
      <c r="C51" s="13" t="s">
        <v>39</v>
      </c>
      <c r="D51" s="385" t="s">
        <v>39</v>
      </c>
      <c r="E51" s="383"/>
      <c r="F51" s="383"/>
      <c r="G51" s="384"/>
      <c r="H51" s="164"/>
      <c r="I51" s="157">
        <v>0</v>
      </c>
      <c r="J51" s="157">
        <v>-16.78</v>
      </c>
    </row>
    <row r="52" spans="2:10" ht="27" customHeight="1">
      <c r="B52" s="157" t="s">
        <v>40</v>
      </c>
      <c r="C52" s="13" t="s">
        <v>55</v>
      </c>
      <c r="D52" s="386" t="s">
        <v>55</v>
      </c>
      <c r="E52" s="387"/>
      <c r="F52" s="387"/>
      <c r="G52" s="388"/>
      <c r="H52" s="164"/>
      <c r="I52" s="164"/>
      <c r="J52" s="164"/>
    </row>
    <row r="53" spans="2:10" ht="15.6">
      <c r="B53" s="157" t="s">
        <v>41</v>
      </c>
      <c r="C53" s="13" t="s">
        <v>94</v>
      </c>
      <c r="D53" s="385" t="s">
        <v>94</v>
      </c>
      <c r="E53" s="383"/>
      <c r="F53" s="383"/>
      <c r="G53" s="384"/>
      <c r="H53" s="164"/>
      <c r="I53" s="164"/>
      <c r="J53" s="164"/>
    </row>
    <row r="54" spans="2:10" ht="30" customHeight="1">
      <c r="B54" s="157" t="s">
        <v>43</v>
      </c>
      <c r="C54" s="157" t="s">
        <v>42</v>
      </c>
      <c r="D54" s="389" t="s">
        <v>42</v>
      </c>
      <c r="E54" s="387"/>
      <c r="F54" s="387"/>
      <c r="G54" s="388"/>
      <c r="H54" s="164"/>
      <c r="I54" s="41">
        <f>SUM(I46+I47+I51+I52+I53)</f>
        <v>38390.400000000023</v>
      </c>
      <c r="J54" s="41">
        <f>SUM(J46+J47+J51+J52+J53)</f>
        <v>1385.1800000001956</v>
      </c>
    </row>
    <row r="55" spans="2:10" ht="15.6">
      <c r="B55" s="157" t="s">
        <v>13</v>
      </c>
      <c r="C55" s="157" t="s">
        <v>44</v>
      </c>
      <c r="D55" s="382" t="s">
        <v>44</v>
      </c>
      <c r="E55" s="383"/>
      <c r="F55" s="383"/>
      <c r="G55" s="384"/>
      <c r="H55" s="164"/>
      <c r="I55" s="164"/>
      <c r="J55" s="164"/>
    </row>
    <row r="56" spans="2:10" ht="15.6">
      <c r="B56" s="157" t="s">
        <v>95</v>
      </c>
      <c r="C56" s="13" t="s">
        <v>45</v>
      </c>
      <c r="D56" s="385" t="s">
        <v>45</v>
      </c>
      <c r="E56" s="383"/>
      <c r="F56" s="383"/>
      <c r="G56" s="384"/>
      <c r="H56" s="164"/>
      <c r="I56" s="41">
        <f>SUM(I54+I55)</f>
        <v>38390.400000000023</v>
      </c>
      <c r="J56" s="41">
        <f>SUM(J54+J55)</f>
        <v>1385.1800000001956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59"/>
      <c r="I57" s="159"/>
      <c r="J57" s="159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59"/>
      <c r="I58" s="159"/>
      <c r="J58" s="159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153" t="s">
        <v>150</v>
      </c>
      <c r="I60" s="374" t="s">
        <v>172</v>
      </c>
      <c r="J60" s="374"/>
    </row>
    <row r="61" spans="2:10" s="162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62" customFormat="1" ht="9.6" customHeight="1">
      <c r="B62" s="154"/>
      <c r="C62" s="154"/>
      <c r="D62" s="154"/>
      <c r="E62" s="154"/>
      <c r="F62" s="154"/>
      <c r="G62" s="154"/>
      <c r="H62" s="154"/>
      <c r="I62" s="155"/>
      <c r="J62" s="155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63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view="pageBreakPreview" zoomScaleNormal="100" workbookViewId="0">
      <selection sqref="A1:IV65536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5" spans="1:9" ht="15.6">
      <c r="A5" s="350" t="s">
        <v>143</v>
      </c>
      <c r="B5" s="351"/>
      <c r="C5" s="351"/>
      <c r="D5" s="351"/>
      <c r="E5" s="351"/>
      <c r="F5" s="351"/>
      <c r="G5" s="351"/>
      <c r="H5" s="351"/>
      <c r="I5" s="351"/>
    </row>
    <row r="6" spans="1:9" ht="15.6">
      <c r="A6" s="352" t="s">
        <v>49</v>
      </c>
      <c r="B6" s="351"/>
      <c r="C6" s="351"/>
      <c r="D6" s="351"/>
      <c r="E6" s="351"/>
      <c r="F6" s="351"/>
      <c r="G6" s="351"/>
      <c r="H6" s="351"/>
      <c r="I6" s="351"/>
    </row>
    <row r="7" spans="1:9" ht="15.6">
      <c r="A7" s="353" t="s">
        <v>0</v>
      </c>
      <c r="B7" s="351"/>
      <c r="C7" s="351"/>
      <c r="D7" s="351"/>
      <c r="E7" s="351"/>
      <c r="F7" s="351"/>
      <c r="G7" s="351"/>
      <c r="H7" s="351"/>
      <c r="I7" s="351"/>
    </row>
    <row r="8" spans="1:9" ht="13.8">
      <c r="A8" s="341" t="s">
        <v>1</v>
      </c>
      <c r="B8" s="342"/>
      <c r="C8" s="342"/>
      <c r="D8" s="342"/>
      <c r="E8" s="342"/>
      <c r="F8" s="342"/>
      <c r="G8" s="342"/>
      <c r="H8" s="342"/>
      <c r="I8" s="342"/>
    </row>
    <row r="9" spans="1:9" ht="13.8">
      <c r="A9" s="341" t="s">
        <v>0</v>
      </c>
      <c r="B9" s="342"/>
      <c r="C9" s="342"/>
      <c r="D9" s="342"/>
      <c r="E9" s="342"/>
      <c r="F9" s="342"/>
      <c r="G9" s="342"/>
      <c r="H9" s="342"/>
      <c r="I9" s="342"/>
    </row>
    <row r="10" spans="1:9" ht="13.8">
      <c r="A10" s="341" t="s">
        <v>57</v>
      </c>
      <c r="B10" s="342"/>
      <c r="C10" s="342"/>
      <c r="D10" s="342"/>
      <c r="E10" s="342"/>
      <c r="F10" s="342"/>
      <c r="G10" s="342"/>
      <c r="H10" s="342"/>
      <c r="I10" s="342"/>
    </row>
    <row r="11" spans="1:9" ht="13.8">
      <c r="A11" s="341" t="s">
        <v>56</v>
      </c>
      <c r="B11" s="351"/>
      <c r="C11" s="351"/>
      <c r="D11" s="351"/>
      <c r="E11" s="351"/>
      <c r="F11" s="351"/>
      <c r="G11" s="351"/>
      <c r="H11" s="351"/>
      <c r="I11" s="351"/>
    </row>
    <row r="12" spans="1:9" ht="13.8">
      <c r="A12" s="343"/>
      <c r="B12" s="342"/>
      <c r="C12" s="342"/>
      <c r="D12" s="342"/>
      <c r="E12" s="342"/>
      <c r="F12" s="342"/>
      <c r="G12" s="342"/>
      <c r="H12" s="342"/>
      <c r="I12" s="342"/>
    </row>
    <row r="13" spans="1:9" ht="13.8">
      <c r="A13" s="344" t="s">
        <v>3</v>
      </c>
      <c r="B13" s="345"/>
      <c r="C13" s="345"/>
      <c r="D13" s="345"/>
      <c r="E13" s="345"/>
      <c r="F13" s="345"/>
      <c r="G13" s="345"/>
      <c r="H13" s="345"/>
      <c r="I13" s="345"/>
    </row>
    <row r="14" spans="1:9" ht="13.8">
      <c r="A14" s="341"/>
      <c r="B14" s="342"/>
      <c r="C14" s="342"/>
      <c r="D14" s="342"/>
      <c r="E14" s="342"/>
      <c r="F14" s="342"/>
      <c r="G14" s="342"/>
      <c r="H14" s="342"/>
      <c r="I14" s="342"/>
    </row>
    <row r="15" spans="1:9" ht="13.8">
      <c r="A15" s="344" t="s">
        <v>4</v>
      </c>
      <c r="B15" s="345"/>
      <c r="C15" s="345"/>
      <c r="D15" s="345"/>
      <c r="E15" s="345"/>
      <c r="F15" s="345"/>
      <c r="G15" s="345"/>
      <c r="H15" s="345"/>
      <c r="I15" s="345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341" t="s">
        <v>5</v>
      </c>
      <c r="B17" s="342"/>
      <c r="C17" s="342"/>
      <c r="D17" s="342"/>
      <c r="E17" s="342"/>
      <c r="F17" s="342"/>
      <c r="G17" s="342"/>
      <c r="H17" s="342"/>
      <c r="I17" s="342"/>
    </row>
    <row r="18" spans="1:9" ht="13.8">
      <c r="A18" s="341" t="s">
        <v>6</v>
      </c>
      <c r="B18" s="342"/>
      <c r="C18" s="342"/>
      <c r="D18" s="342"/>
      <c r="E18" s="342"/>
      <c r="F18" s="342"/>
      <c r="G18" s="342"/>
      <c r="H18" s="342"/>
      <c r="I18" s="342"/>
    </row>
    <row r="19" spans="1:9" s="15" customFormat="1" ht="13.8">
      <c r="A19" s="347" t="s">
        <v>139</v>
      </c>
      <c r="B19" s="342"/>
      <c r="C19" s="342"/>
      <c r="D19" s="342"/>
      <c r="E19" s="342"/>
      <c r="F19" s="342"/>
      <c r="G19" s="342"/>
      <c r="H19" s="342"/>
      <c r="I19" s="342"/>
    </row>
    <row r="20" spans="1:9" s="17" customFormat="1" ht="50.1" customHeight="1">
      <c r="A20" s="346" t="s">
        <v>7</v>
      </c>
      <c r="B20" s="346"/>
      <c r="C20" s="346" t="s">
        <v>8</v>
      </c>
      <c r="D20" s="370"/>
      <c r="E20" s="370"/>
      <c r="F20" s="370"/>
      <c r="G20" s="9" t="s">
        <v>50</v>
      </c>
      <c r="H20" s="9" t="s">
        <v>9</v>
      </c>
      <c r="I20" s="9" t="s">
        <v>10</v>
      </c>
    </row>
    <row r="21" spans="1:9" ht="15.6">
      <c r="A21" s="3" t="s">
        <v>11</v>
      </c>
      <c r="B21" s="12" t="s">
        <v>12</v>
      </c>
      <c r="C21" s="330" t="s">
        <v>12</v>
      </c>
      <c r="D21" s="371"/>
      <c r="E21" s="371"/>
      <c r="F21" s="371"/>
      <c r="G21" s="12"/>
      <c r="H21" s="12"/>
      <c r="I21" s="3"/>
    </row>
    <row r="22" spans="1:9" ht="15.6">
      <c r="A22" s="2" t="s">
        <v>13</v>
      </c>
      <c r="B22" s="20" t="s">
        <v>14</v>
      </c>
      <c r="C22" s="340" t="s">
        <v>14</v>
      </c>
      <c r="D22" s="340"/>
      <c r="E22" s="340"/>
      <c r="F22" s="340"/>
      <c r="G22" s="20"/>
      <c r="H22" s="12"/>
      <c r="I22" s="3"/>
    </row>
    <row r="23" spans="1:9" ht="15.6">
      <c r="A23" s="2" t="s">
        <v>58</v>
      </c>
      <c r="B23" s="20" t="s">
        <v>59</v>
      </c>
      <c r="C23" s="340" t="s">
        <v>59</v>
      </c>
      <c r="D23" s="340"/>
      <c r="E23" s="340"/>
      <c r="F23" s="340"/>
      <c r="G23" s="20"/>
      <c r="H23" s="13"/>
      <c r="I23" s="3"/>
    </row>
    <row r="24" spans="1:9" ht="15.6">
      <c r="A24" s="2" t="s">
        <v>60</v>
      </c>
      <c r="B24" s="4" t="s">
        <v>61</v>
      </c>
      <c r="C24" s="339" t="s">
        <v>61</v>
      </c>
      <c r="D24" s="339"/>
      <c r="E24" s="339"/>
      <c r="F24" s="339"/>
      <c r="G24" s="4"/>
      <c r="H24" s="12"/>
      <c r="I24" s="3"/>
    </row>
    <row r="25" spans="1:9" ht="15.6">
      <c r="A25" s="2" t="s">
        <v>62</v>
      </c>
      <c r="B25" s="20" t="s">
        <v>63</v>
      </c>
      <c r="C25" s="339" t="s">
        <v>63</v>
      </c>
      <c r="D25" s="339"/>
      <c r="E25" s="339"/>
      <c r="F25" s="339"/>
      <c r="G25" s="20"/>
      <c r="H25" s="12"/>
      <c r="I25" s="3"/>
    </row>
    <row r="26" spans="1:9" ht="15.6">
      <c r="A26" s="2" t="s">
        <v>64</v>
      </c>
      <c r="B26" s="4" t="s">
        <v>65</v>
      </c>
      <c r="C26" s="339" t="s">
        <v>65</v>
      </c>
      <c r="D26" s="339"/>
      <c r="E26" s="339"/>
      <c r="F26" s="339"/>
      <c r="G26" s="4"/>
      <c r="H26" s="12"/>
      <c r="I26" s="3"/>
    </row>
    <row r="27" spans="1:9" ht="15.6">
      <c r="A27" s="2" t="s">
        <v>15</v>
      </c>
      <c r="B27" s="20" t="s">
        <v>16</v>
      </c>
      <c r="C27" s="339" t="s">
        <v>16</v>
      </c>
      <c r="D27" s="339"/>
      <c r="E27" s="339"/>
      <c r="F27" s="339"/>
      <c r="G27" s="20"/>
      <c r="H27" s="12"/>
      <c r="I27" s="3"/>
    </row>
    <row r="28" spans="1:9" ht="15.6">
      <c r="A28" s="2" t="s">
        <v>24</v>
      </c>
      <c r="B28" s="20" t="s">
        <v>25</v>
      </c>
      <c r="C28" s="339" t="s">
        <v>25</v>
      </c>
      <c r="D28" s="339"/>
      <c r="E28" s="339"/>
      <c r="F28" s="339"/>
      <c r="G28" s="20"/>
      <c r="H28" s="12"/>
      <c r="I28" s="3"/>
    </row>
    <row r="29" spans="1:9" ht="15.6">
      <c r="A29" s="2" t="s">
        <v>66</v>
      </c>
      <c r="B29" s="4" t="s">
        <v>26</v>
      </c>
      <c r="C29" s="339" t="s">
        <v>26</v>
      </c>
      <c r="D29" s="339"/>
      <c r="E29" s="339"/>
      <c r="F29" s="339"/>
      <c r="G29" s="4"/>
      <c r="H29" s="12"/>
      <c r="I29" s="3"/>
    </row>
    <row r="30" spans="1:9" ht="15.6">
      <c r="A30" s="2" t="s">
        <v>67</v>
      </c>
      <c r="B30" s="4" t="s">
        <v>27</v>
      </c>
      <c r="C30" s="339" t="s">
        <v>27</v>
      </c>
      <c r="D30" s="339"/>
      <c r="E30" s="339"/>
      <c r="F30" s="339"/>
      <c r="G30" s="4"/>
      <c r="H30" s="12"/>
      <c r="I30" s="3"/>
    </row>
    <row r="31" spans="1:9" ht="15.6">
      <c r="A31" s="3" t="s">
        <v>28</v>
      </c>
      <c r="B31" s="12" t="s">
        <v>29</v>
      </c>
      <c r="C31" s="330" t="s">
        <v>29</v>
      </c>
      <c r="D31" s="330"/>
      <c r="E31" s="330"/>
      <c r="F31" s="330"/>
      <c r="G31" s="12"/>
      <c r="H31" s="12"/>
      <c r="I31" s="3"/>
    </row>
    <row r="32" spans="1:9" ht="15.6">
      <c r="A32" s="2" t="s">
        <v>13</v>
      </c>
      <c r="B32" s="20" t="s">
        <v>68</v>
      </c>
      <c r="C32" s="339" t="s">
        <v>108</v>
      </c>
      <c r="D32" s="331"/>
      <c r="E32" s="331"/>
      <c r="F32" s="331"/>
      <c r="G32" s="20"/>
      <c r="H32" s="12"/>
      <c r="I32" s="3"/>
    </row>
    <row r="33" spans="1:9" ht="15.6">
      <c r="A33" s="2" t="s">
        <v>15</v>
      </c>
      <c r="B33" s="20" t="s">
        <v>69</v>
      </c>
      <c r="C33" s="339" t="s">
        <v>98</v>
      </c>
      <c r="D33" s="331"/>
      <c r="E33" s="331"/>
      <c r="F33" s="331"/>
      <c r="G33" s="20"/>
      <c r="H33" s="12"/>
      <c r="I33" s="3"/>
    </row>
    <row r="34" spans="1:9" ht="15.6">
      <c r="A34" s="2" t="s">
        <v>24</v>
      </c>
      <c r="B34" s="20" t="s">
        <v>70</v>
      </c>
      <c r="C34" s="339" t="s">
        <v>99</v>
      </c>
      <c r="D34" s="331"/>
      <c r="E34" s="331"/>
      <c r="F34" s="331"/>
      <c r="G34" s="20"/>
      <c r="H34" s="4"/>
      <c r="I34" s="2"/>
    </row>
    <row r="35" spans="1:9" ht="15.6">
      <c r="A35" s="2" t="s">
        <v>32</v>
      </c>
      <c r="B35" s="20" t="s">
        <v>71</v>
      </c>
      <c r="C35" s="340" t="s">
        <v>100</v>
      </c>
      <c r="D35" s="331"/>
      <c r="E35" s="331"/>
      <c r="F35" s="331"/>
      <c r="G35" s="20"/>
      <c r="H35" s="4"/>
      <c r="I35" s="2"/>
    </row>
    <row r="36" spans="1:9" ht="15.6">
      <c r="A36" s="2" t="s">
        <v>72</v>
      </c>
      <c r="B36" s="20" t="s">
        <v>73</v>
      </c>
      <c r="C36" s="340" t="s">
        <v>101</v>
      </c>
      <c r="D36" s="331"/>
      <c r="E36" s="331"/>
      <c r="F36" s="331"/>
      <c r="G36" s="20"/>
      <c r="H36" s="4"/>
      <c r="I36" s="2"/>
    </row>
    <row r="37" spans="1:9" ht="15.6">
      <c r="A37" s="2" t="s">
        <v>74</v>
      </c>
      <c r="B37" s="20" t="s">
        <v>75</v>
      </c>
      <c r="C37" s="340" t="s">
        <v>102</v>
      </c>
      <c r="D37" s="331"/>
      <c r="E37" s="331"/>
      <c r="F37" s="331"/>
      <c r="G37" s="20"/>
      <c r="H37" s="4"/>
      <c r="I37" s="2"/>
    </row>
    <row r="38" spans="1:9" ht="15.6">
      <c r="A38" s="2" t="s">
        <v>76</v>
      </c>
      <c r="B38" s="20" t="s">
        <v>77</v>
      </c>
      <c r="C38" s="340" t="s">
        <v>103</v>
      </c>
      <c r="D38" s="331"/>
      <c r="E38" s="331"/>
      <c r="F38" s="331"/>
      <c r="G38" s="20"/>
      <c r="H38" s="4"/>
      <c r="I38" s="4"/>
    </row>
    <row r="39" spans="1:9" ht="15.6">
      <c r="A39" s="2" t="s">
        <v>78</v>
      </c>
      <c r="B39" s="20" t="s">
        <v>30</v>
      </c>
      <c r="C39" s="339" t="s">
        <v>30</v>
      </c>
      <c r="D39" s="331"/>
      <c r="E39" s="331"/>
      <c r="F39" s="331"/>
      <c r="G39" s="20"/>
      <c r="H39" s="4"/>
      <c r="I39" s="4"/>
    </row>
    <row r="40" spans="1:9" ht="15.6">
      <c r="A40" s="2" t="s">
        <v>79</v>
      </c>
      <c r="B40" s="20" t="s">
        <v>80</v>
      </c>
      <c r="C40" s="340" t="s">
        <v>80</v>
      </c>
      <c r="D40" s="331"/>
      <c r="E40" s="331"/>
      <c r="F40" s="331"/>
      <c r="G40" s="20"/>
      <c r="H40" s="4"/>
      <c r="I40" s="4"/>
    </row>
    <row r="41" spans="1:9" ht="15.75" customHeight="1">
      <c r="A41" s="2" t="s">
        <v>81</v>
      </c>
      <c r="B41" s="20" t="s">
        <v>31</v>
      </c>
      <c r="C41" s="339" t="s">
        <v>51</v>
      </c>
      <c r="D41" s="370"/>
      <c r="E41" s="370"/>
      <c r="F41" s="370"/>
      <c r="G41" s="20"/>
      <c r="H41" s="4"/>
      <c r="I41" s="4"/>
    </row>
    <row r="42" spans="1:9" ht="15.75" customHeight="1">
      <c r="A42" s="2" t="s">
        <v>82</v>
      </c>
      <c r="B42" s="20" t="s">
        <v>83</v>
      </c>
      <c r="C42" s="339" t="s">
        <v>104</v>
      </c>
      <c r="D42" s="331"/>
      <c r="E42" s="331"/>
      <c r="F42" s="331"/>
      <c r="G42" s="20"/>
      <c r="H42" s="4"/>
      <c r="I42" s="4"/>
    </row>
    <row r="43" spans="1:9" ht="15.6">
      <c r="A43" s="2" t="s">
        <v>84</v>
      </c>
      <c r="B43" s="20" t="s">
        <v>85</v>
      </c>
      <c r="C43" s="339" t="s">
        <v>52</v>
      </c>
      <c r="D43" s="331"/>
      <c r="E43" s="331"/>
      <c r="F43" s="331"/>
      <c r="G43" s="20"/>
      <c r="H43" s="4"/>
      <c r="I43" s="4"/>
    </row>
    <row r="44" spans="1:9" ht="15.6">
      <c r="A44" s="2" t="s">
        <v>86</v>
      </c>
      <c r="B44" s="20" t="s">
        <v>87</v>
      </c>
      <c r="C44" s="339" t="s">
        <v>105</v>
      </c>
      <c r="D44" s="331"/>
      <c r="E44" s="331"/>
      <c r="F44" s="331"/>
      <c r="G44" s="20"/>
      <c r="H44" s="4"/>
      <c r="I44" s="4"/>
    </row>
    <row r="45" spans="1:9" ht="15.6">
      <c r="A45" s="2" t="s">
        <v>88</v>
      </c>
      <c r="B45" s="20" t="s">
        <v>33</v>
      </c>
      <c r="C45" s="336" t="s">
        <v>53</v>
      </c>
      <c r="D45" s="337"/>
      <c r="E45" s="337"/>
      <c r="F45" s="338"/>
      <c r="G45" s="20"/>
      <c r="H45" s="10"/>
      <c r="I45" s="10"/>
    </row>
    <row r="46" spans="1:9" ht="15.6">
      <c r="A46" s="12" t="s">
        <v>34</v>
      </c>
      <c r="B46" s="13" t="s">
        <v>35</v>
      </c>
      <c r="C46" s="363" t="s">
        <v>35</v>
      </c>
      <c r="D46" s="364"/>
      <c r="E46" s="364"/>
      <c r="F46" s="365"/>
      <c r="G46" s="13"/>
      <c r="H46" s="18"/>
      <c r="I46" s="18"/>
    </row>
    <row r="47" spans="1:9" ht="15.6">
      <c r="A47" s="12" t="s">
        <v>36</v>
      </c>
      <c r="B47" s="12" t="s">
        <v>37</v>
      </c>
      <c r="C47" s="369" t="s">
        <v>37</v>
      </c>
      <c r="D47" s="364"/>
      <c r="E47" s="364"/>
      <c r="F47" s="365"/>
      <c r="G47" s="18"/>
      <c r="H47" s="18"/>
      <c r="I47" s="18"/>
    </row>
    <row r="48" spans="1:9" ht="15.6">
      <c r="A48" s="4" t="s">
        <v>89</v>
      </c>
      <c r="B48" s="20" t="s">
        <v>90</v>
      </c>
      <c r="C48" s="336" t="s">
        <v>106</v>
      </c>
      <c r="D48" s="337"/>
      <c r="E48" s="337"/>
      <c r="F48" s="338"/>
      <c r="G48" s="10"/>
      <c r="H48" s="10"/>
      <c r="I48" s="10"/>
    </row>
    <row r="49" spans="1:9" ht="15.6">
      <c r="A49" s="4" t="s">
        <v>15</v>
      </c>
      <c r="B49" s="20" t="s">
        <v>91</v>
      </c>
      <c r="C49" s="336" t="s">
        <v>91</v>
      </c>
      <c r="D49" s="337"/>
      <c r="E49" s="337"/>
      <c r="F49" s="338"/>
      <c r="G49" s="10"/>
      <c r="H49" s="10"/>
      <c r="I49" s="10"/>
    </row>
    <row r="50" spans="1:9" ht="15.6">
      <c r="A50" s="4" t="s">
        <v>92</v>
      </c>
      <c r="B50" s="20" t="s">
        <v>93</v>
      </c>
      <c r="C50" s="336" t="s">
        <v>107</v>
      </c>
      <c r="D50" s="337"/>
      <c r="E50" s="337"/>
      <c r="F50" s="338"/>
      <c r="G50" s="10"/>
      <c r="H50" s="10"/>
      <c r="I50" s="10"/>
    </row>
    <row r="51" spans="1:9" ht="15.6">
      <c r="A51" s="12" t="s">
        <v>38</v>
      </c>
      <c r="B51" s="13" t="s">
        <v>39</v>
      </c>
      <c r="C51" s="363" t="s">
        <v>39</v>
      </c>
      <c r="D51" s="364"/>
      <c r="E51" s="364"/>
      <c r="F51" s="365"/>
      <c r="G51" s="18"/>
      <c r="H51" s="18"/>
      <c r="I51" s="18"/>
    </row>
    <row r="52" spans="1:9" ht="30" customHeight="1">
      <c r="A52" s="12" t="s">
        <v>40</v>
      </c>
      <c r="B52" s="13" t="s">
        <v>55</v>
      </c>
      <c r="C52" s="366" t="s">
        <v>55</v>
      </c>
      <c r="D52" s="367"/>
      <c r="E52" s="367"/>
      <c r="F52" s="368"/>
      <c r="G52" s="18"/>
      <c r="H52" s="18"/>
      <c r="I52" s="18"/>
    </row>
    <row r="53" spans="1:9" ht="15.6">
      <c r="A53" s="12" t="s">
        <v>41</v>
      </c>
      <c r="B53" s="13" t="s">
        <v>94</v>
      </c>
      <c r="C53" s="363" t="s">
        <v>94</v>
      </c>
      <c r="D53" s="364"/>
      <c r="E53" s="364"/>
      <c r="F53" s="365"/>
      <c r="G53" s="18"/>
      <c r="H53" s="18"/>
      <c r="I53" s="18"/>
    </row>
    <row r="54" spans="1:9" ht="30" customHeight="1">
      <c r="A54" s="12" t="s">
        <v>43</v>
      </c>
      <c r="B54" s="12" t="s">
        <v>42</v>
      </c>
      <c r="C54" s="333" t="s">
        <v>42</v>
      </c>
      <c r="D54" s="367"/>
      <c r="E54" s="367"/>
      <c r="F54" s="368"/>
      <c r="G54" s="18"/>
      <c r="H54" s="18"/>
      <c r="I54" s="18"/>
    </row>
    <row r="55" spans="1:9" ht="15.6">
      <c r="A55" s="12" t="s">
        <v>13</v>
      </c>
      <c r="B55" s="12" t="s">
        <v>44</v>
      </c>
      <c r="C55" s="369" t="s">
        <v>44</v>
      </c>
      <c r="D55" s="364"/>
      <c r="E55" s="364"/>
      <c r="F55" s="365"/>
      <c r="G55" s="18"/>
      <c r="H55" s="18"/>
      <c r="I55" s="18"/>
    </row>
    <row r="56" spans="1:9" ht="15.6">
      <c r="A56" s="12" t="s">
        <v>95</v>
      </c>
      <c r="B56" s="13" t="s">
        <v>45</v>
      </c>
      <c r="C56" s="363" t="s">
        <v>45</v>
      </c>
      <c r="D56" s="364"/>
      <c r="E56" s="364"/>
      <c r="F56" s="365"/>
      <c r="G56" s="18"/>
      <c r="H56" s="18"/>
      <c r="I56" s="18"/>
    </row>
    <row r="57" spans="1:9" ht="15.6">
      <c r="A57" s="4" t="s">
        <v>13</v>
      </c>
      <c r="B57" s="20" t="s">
        <v>96</v>
      </c>
      <c r="C57" s="336" t="s">
        <v>96</v>
      </c>
      <c r="D57" s="337"/>
      <c r="E57" s="337"/>
      <c r="F57" s="338"/>
      <c r="G57" s="10"/>
      <c r="H57" s="10"/>
      <c r="I57" s="10"/>
    </row>
    <row r="58" spans="1:9" ht="15.6">
      <c r="A58" s="4" t="s">
        <v>15</v>
      </c>
      <c r="B58" s="20" t="s">
        <v>97</v>
      </c>
      <c r="C58" s="336" t="s">
        <v>97</v>
      </c>
      <c r="D58" s="337"/>
      <c r="E58" s="337"/>
      <c r="F58" s="338"/>
      <c r="G58" s="10"/>
      <c r="H58" s="10"/>
      <c r="I58" s="10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358" t="s">
        <v>144</v>
      </c>
      <c r="B60" s="358"/>
      <c r="C60" s="358"/>
      <c r="D60" s="358"/>
      <c r="E60" s="358"/>
      <c r="F60" s="358"/>
      <c r="G60" s="30" t="s">
        <v>150</v>
      </c>
      <c r="H60" s="374" t="s">
        <v>156</v>
      </c>
      <c r="I60" s="374"/>
    </row>
    <row r="61" spans="1:9" s="15" customFormat="1" ht="15" customHeight="1">
      <c r="A61" s="359" t="s">
        <v>154</v>
      </c>
      <c r="B61" s="359"/>
      <c r="C61" s="359"/>
      <c r="D61" s="359"/>
      <c r="E61" s="359"/>
      <c r="F61" s="359"/>
      <c r="G61" s="27" t="s">
        <v>145</v>
      </c>
      <c r="H61" s="361" t="s">
        <v>47</v>
      </c>
      <c r="I61" s="361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373" t="s">
        <v>149</v>
      </c>
      <c r="B63" s="373"/>
      <c r="C63" s="373"/>
      <c r="D63" s="373"/>
      <c r="E63" s="373"/>
      <c r="F63" s="373"/>
      <c r="G63" s="32" t="s">
        <v>151</v>
      </c>
      <c r="H63" s="372" t="s">
        <v>156</v>
      </c>
      <c r="I63" s="372"/>
    </row>
    <row r="64" spans="1:9">
      <c r="A64" s="356" t="s">
        <v>155</v>
      </c>
      <c r="B64" s="356"/>
      <c r="C64" s="356"/>
      <c r="D64" s="356"/>
      <c r="E64" s="356"/>
      <c r="F64" s="356"/>
      <c r="G64" s="28" t="s">
        <v>146</v>
      </c>
      <c r="H64" s="357" t="s">
        <v>47</v>
      </c>
      <c r="I64" s="357"/>
    </row>
  </sheetData>
  <mergeCells count="62">
    <mergeCell ref="H63:I63"/>
    <mergeCell ref="H64:I64"/>
    <mergeCell ref="A64:F64"/>
    <mergeCell ref="A63:F63"/>
    <mergeCell ref="H60:I60"/>
    <mergeCell ref="H61:I61"/>
    <mergeCell ref="A61:F61"/>
    <mergeCell ref="A60:F60"/>
    <mergeCell ref="C42:F42"/>
    <mergeCell ref="C43:F43"/>
    <mergeCell ref="C44:F44"/>
    <mergeCell ref="C38:F38"/>
    <mergeCell ref="C39:F39"/>
    <mergeCell ref="C40:F40"/>
    <mergeCell ref="C41:F41"/>
    <mergeCell ref="C34:F34"/>
    <mergeCell ref="C35:F35"/>
    <mergeCell ref="C36:F36"/>
    <mergeCell ref="C37:F37"/>
    <mergeCell ref="C30:F30"/>
    <mergeCell ref="C31:F31"/>
    <mergeCell ref="C32:F32"/>
    <mergeCell ref="C33:F33"/>
    <mergeCell ref="A5:I5"/>
    <mergeCell ref="A6:I6"/>
    <mergeCell ref="A7:I7"/>
    <mergeCell ref="A8:I8"/>
    <mergeCell ref="C24:F24"/>
    <mergeCell ref="C20:F20"/>
    <mergeCell ref="C21:F21"/>
    <mergeCell ref="C22:F22"/>
    <mergeCell ref="C23:F23"/>
    <mergeCell ref="C26:F26"/>
    <mergeCell ref="C27:F27"/>
    <mergeCell ref="C28:F28"/>
    <mergeCell ref="C29:F29"/>
    <mergeCell ref="A9:I9"/>
    <mergeCell ref="A10:I10"/>
    <mergeCell ref="A12:I12"/>
    <mergeCell ref="A13:I13"/>
    <mergeCell ref="A11:I11"/>
    <mergeCell ref="C25:F25"/>
    <mergeCell ref="A14:I14"/>
    <mergeCell ref="A15:I15"/>
    <mergeCell ref="A17:I17"/>
    <mergeCell ref="A18:I18"/>
    <mergeCell ref="A19:I19"/>
    <mergeCell ref="A20:B20"/>
    <mergeCell ref="C49:F49"/>
    <mergeCell ref="C50:F50"/>
    <mergeCell ref="C45:F45"/>
    <mergeCell ref="C46:F46"/>
    <mergeCell ref="C47:F47"/>
    <mergeCell ref="C48:F48"/>
    <mergeCell ref="C51:F51"/>
    <mergeCell ref="C56:F56"/>
    <mergeCell ref="C57:F57"/>
    <mergeCell ref="C58:F58"/>
    <mergeCell ref="C52:F52"/>
    <mergeCell ref="C53:F53"/>
    <mergeCell ref="C54:F54"/>
    <mergeCell ref="C55:F5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3" orientation="portrait" cellComments="asDisplaye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32" sqref="I32:I45"/>
    </sheetView>
  </sheetViews>
  <sheetFormatPr defaultColWidth="9.109375" defaultRowHeight="13.2"/>
  <cols>
    <col min="1" max="1" width="5.77734375" style="171" customWidth="1"/>
    <col min="2" max="2" width="8" style="171" customWidth="1"/>
    <col min="3" max="3" width="1.5546875" style="171" hidden="1" customWidth="1"/>
    <col min="4" max="4" width="30.109375" style="171" customWidth="1"/>
    <col min="5" max="5" width="14.44140625" style="171" customWidth="1"/>
    <col min="6" max="6" width="0" style="171" hidden="1" customWidth="1"/>
    <col min="7" max="7" width="3.33203125" style="171" hidden="1" customWidth="1"/>
    <col min="8" max="8" width="8.33203125" style="171" customWidth="1"/>
    <col min="9" max="9" width="12.44140625" style="171" customWidth="1"/>
    <col min="10" max="10" width="15" style="171" customWidth="1"/>
    <col min="11" max="16384" width="9.109375" style="171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215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69"/>
      <c r="C16" s="170"/>
      <c r="D16" s="170"/>
      <c r="E16" s="170"/>
      <c r="F16" s="170"/>
      <c r="G16" s="170"/>
      <c r="H16" s="170"/>
      <c r="I16" s="170"/>
      <c r="J16" s="170"/>
    </row>
    <row r="17" spans="2:10" ht="13.8">
      <c r="B17" s="378" t="s">
        <v>216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70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78" t="s">
        <v>50</v>
      </c>
      <c r="I20" s="178" t="s">
        <v>9</v>
      </c>
      <c r="J20" s="178" t="s">
        <v>217</v>
      </c>
    </row>
    <row r="21" spans="2:10" ht="16.2">
      <c r="B21" s="166" t="s">
        <v>11</v>
      </c>
      <c r="C21" s="172" t="s">
        <v>12</v>
      </c>
      <c r="D21" s="394" t="s">
        <v>12</v>
      </c>
      <c r="E21" s="396"/>
      <c r="F21" s="396"/>
      <c r="G21" s="396"/>
      <c r="H21" s="172"/>
      <c r="I21" s="38">
        <f>SUM(I22+I27+I28)</f>
        <v>2180095.1999999997</v>
      </c>
      <c r="J21" s="38">
        <f>SUM(J22+J27+J28)</f>
        <v>2062948.42</v>
      </c>
    </row>
    <row r="22" spans="2:10" ht="15.6">
      <c r="B22" s="168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72">
        <f>SUM(I23:I26)</f>
        <v>2046738.7999999998</v>
      </c>
      <c r="J22" s="172">
        <f>SUM(J23:J26)</f>
        <v>1957314.51</v>
      </c>
    </row>
    <row r="23" spans="2:10" ht="15.6">
      <c r="B23" s="168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296346.98</v>
      </c>
      <c r="J23" s="46">
        <v>319280.21000000002</v>
      </c>
    </row>
    <row r="24" spans="2:10" ht="15.6">
      <c r="B24" s="168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180</v>
      </c>
      <c r="I24" s="45">
        <v>1570502.63</v>
      </c>
      <c r="J24" s="45">
        <v>1588241.38</v>
      </c>
    </row>
    <row r="25" spans="2:10" ht="15.6">
      <c r="B25" s="168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181</v>
      </c>
      <c r="I25" s="46">
        <v>164491.21</v>
      </c>
      <c r="J25" s="46">
        <v>41797.32</v>
      </c>
    </row>
    <row r="26" spans="2:10" ht="15.6">
      <c r="B26" s="168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15397.98</v>
      </c>
      <c r="J26" s="46">
        <v>7995.6</v>
      </c>
    </row>
    <row r="27" spans="2:10" ht="15.6">
      <c r="B27" s="168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72"/>
      <c r="J27" s="172"/>
    </row>
    <row r="28" spans="2:10" ht="15.6">
      <c r="B28" s="168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133356.4</v>
      </c>
      <c r="J28" s="41">
        <f>SUM(J29:J30)</f>
        <v>105633.91</v>
      </c>
    </row>
    <row r="29" spans="2:10" ht="15.6">
      <c r="B29" s="168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40">
        <v>133356.4</v>
      </c>
      <c r="J29" s="40">
        <v>105633.91</v>
      </c>
    </row>
    <row r="30" spans="2:10" ht="15.6">
      <c r="B30" s="168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72"/>
      <c r="J30" s="172"/>
    </row>
    <row r="31" spans="2:10" ht="15.6">
      <c r="B31" s="166" t="s">
        <v>28</v>
      </c>
      <c r="C31" s="172" t="s">
        <v>29</v>
      </c>
      <c r="D31" s="394" t="s">
        <v>29</v>
      </c>
      <c r="E31" s="394"/>
      <c r="F31" s="394"/>
      <c r="G31" s="394"/>
      <c r="H31" s="172"/>
      <c r="I31" s="41">
        <f>SUM(I32:I45)</f>
        <v>2147976.73</v>
      </c>
      <c r="J31" s="41">
        <f>SUM(J32:J45)</f>
        <v>2063532.74</v>
      </c>
    </row>
    <row r="32" spans="2:10" ht="15.6">
      <c r="B32" s="168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1901635.85</v>
      </c>
      <c r="J32" s="40">
        <v>1860675.09</v>
      </c>
    </row>
    <row r="33" spans="2:10" ht="15.6">
      <c r="B33" s="168" t="s">
        <v>15</v>
      </c>
      <c r="C33" s="20" t="s">
        <v>69</v>
      </c>
      <c r="D33" s="392" t="s">
        <v>98</v>
      </c>
      <c r="E33" s="391"/>
      <c r="F33" s="391"/>
      <c r="G33" s="391"/>
      <c r="H33" s="20" t="s">
        <v>183</v>
      </c>
      <c r="I33" s="40">
        <v>26535.040000000001</v>
      </c>
      <c r="J33" s="40">
        <v>29879.96</v>
      </c>
    </row>
    <row r="34" spans="2:10" ht="15.6">
      <c r="B34" s="168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25175.53</v>
      </c>
      <c r="J34" s="40">
        <v>30024.2</v>
      </c>
    </row>
    <row r="35" spans="2:10" ht="15.6">
      <c r="B35" s="168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0</v>
      </c>
      <c r="J35" s="40">
        <v>10.8</v>
      </c>
    </row>
    <row r="36" spans="2:10" ht="15.6">
      <c r="B36" s="168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15028.34</v>
      </c>
      <c r="J36" s="4">
        <v>13844.31</v>
      </c>
    </row>
    <row r="37" spans="2:10" ht="15.6">
      <c r="B37" s="168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40">
        <v>327.99</v>
      </c>
      <c r="J37" s="40">
        <v>0</v>
      </c>
    </row>
    <row r="38" spans="2:10" ht="15.6">
      <c r="B38" s="168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39485.75</v>
      </c>
      <c r="J38" s="40">
        <v>7974.36</v>
      </c>
    </row>
    <row r="39" spans="2:10" ht="15.6">
      <c r="B39" s="168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4">
        <v>0</v>
      </c>
      <c r="J39" s="4"/>
    </row>
    <row r="40" spans="2:10" ht="15.6">
      <c r="B40" s="168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29132.67</v>
      </c>
      <c r="J40" s="4">
        <v>22645.18</v>
      </c>
    </row>
    <row r="41" spans="2:10" ht="15.75" customHeight="1">
      <c r="B41" s="168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49862.91</v>
      </c>
      <c r="J41" s="40">
        <v>34677.15</v>
      </c>
    </row>
    <row r="42" spans="2:10" ht="15.75" customHeight="1">
      <c r="B42" s="168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468.48</v>
      </c>
      <c r="J42" s="4">
        <v>588.38</v>
      </c>
    </row>
    <row r="43" spans="2:10" ht="15.6">
      <c r="B43" s="168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184</v>
      </c>
      <c r="I43" s="4">
        <v>3309.33</v>
      </c>
      <c r="J43" s="4">
        <v>1370.24</v>
      </c>
    </row>
    <row r="44" spans="2:10" ht="14.4" customHeight="1">
      <c r="B44" s="168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55581.02</v>
      </c>
      <c r="J44" s="4">
        <v>59681.79</v>
      </c>
    </row>
    <row r="45" spans="2:10" ht="13.2" customHeight="1">
      <c r="B45" s="168" t="s">
        <v>88</v>
      </c>
      <c r="C45" s="20" t="s">
        <v>33</v>
      </c>
      <c r="D45" s="379" t="s">
        <v>53</v>
      </c>
      <c r="E45" s="380"/>
      <c r="F45" s="380"/>
      <c r="G45" s="381"/>
      <c r="H45" s="20"/>
      <c r="I45" s="40">
        <v>1433.82</v>
      </c>
      <c r="J45" s="40">
        <v>2161.2800000000002</v>
      </c>
    </row>
    <row r="46" spans="2:10" ht="15.6">
      <c r="B46" s="172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32118.469999999739</v>
      </c>
      <c r="J46" s="41">
        <f>SUM(J21-J31)</f>
        <v>-584.32000000006519</v>
      </c>
    </row>
    <row r="47" spans="2:10" ht="15.6">
      <c r="B47" s="172" t="s">
        <v>36</v>
      </c>
      <c r="C47" s="172" t="s">
        <v>37</v>
      </c>
      <c r="D47" s="382" t="s">
        <v>37</v>
      </c>
      <c r="E47" s="383"/>
      <c r="F47" s="383"/>
      <c r="G47" s="384"/>
      <c r="H47" s="176"/>
      <c r="I47" s="176"/>
      <c r="J47" s="176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67"/>
      <c r="I48" s="167"/>
      <c r="J48" s="167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67"/>
      <c r="I49" s="167"/>
      <c r="J49" s="167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67"/>
      <c r="I50" s="167"/>
      <c r="J50" s="167"/>
    </row>
    <row r="51" spans="2:10" ht="15.6">
      <c r="B51" s="172" t="s">
        <v>38</v>
      </c>
      <c r="C51" s="13" t="s">
        <v>39</v>
      </c>
      <c r="D51" s="385" t="s">
        <v>39</v>
      </c>
      <c r="E51" s="383"/>
      <c r="F51" s="383"/>
      <c r="G51" s="384"/>
      <c r="H51" s="176"/>
      <c r="I51" s="172">
        <v>0</v>
      </c>
      <c r="J51" s="172">
        <v>-31.61</v>
      </c>
    </row>
    <row r="52" spans="2:10" ht="27" customHeight="1">
      <c r="B52" s="172" t="s">
        <v>40</v>
      </c>
      <c r="C52" s="13" t="s">
        <v>55</v>
      </c>
      <c r="D52" s="386" t="s">
        <v>55</v>
      </c>
      <c r="E52" s="387"/>
      <c r="F52" s="387"/>
      <c r="G52" s="388"/>
      <c r="H52" s="176"/>
      <c r="I52" s="176"/>
      <c r="J52" s="176"/>
    </row>
    <row r="53" spans="2:10" ht="15.6">
      <c r="B53" s="172" t="s">
        <v>41</v>
      </c>
      <c r="C53" s="13" t="s">
        <v>94</v>
      </c>
      <c r="D53" s="385" t="s">
        <v>94</v>
      </c>
      <c r="E53" s="383"/>
      <c r="F53" s="383"/>
      <c r="G53" s="384"/>
      <c r="H53" s="176"/>
      <c r="I53" s="176"/>
      <c r="J53" s="176"/>
    </row>
    <row r="54" spans="2:10" ht="30" customHeight="1">
      <c r="B54" s="172" t="s">
        <v>43</v>
      </c>
      <c r="C54" s="172" t="s">
        <v>42</v>
      </c>
      <c r="D54" s="389" t="s">
        <v>42</v>
      </c>
      <c r="E54" s="387"/>
      <c r="F54" s="387"/>
      <c r="G54" s="388"/>
      <c r="H54" s="176"/>
      <c r="I54" s="41">
        <f>SUM(I46+I47+I51+I52+I53)</f>
        <v>32118.469999999739</v>
      </c>
      <c r="J54" s="41">
        <f>SUM(J46+J47+J51+J52+J53)</f>
        <v>-615.93000000006521</v>
      </c>
    </row>
    <row r="55" spans="2:10" ht="15.6">
      <c r="B55" s="172" t="s">
        <v>13</v>
      </c>
      <c r="C55" s="172" t="s">
        <v>44</v>
      </c>
      <c r="D55" s="382" t="s">
        <v>44</v>
      </c>
      <c r="E55" s="383"/>
      <c r="F55" s="383"/>
      <c r="G55" s="384"/>
      <c r="H55" s="176"/>
      <c r="I55" s="176"/>
      <c r="J55" s="176"/>
    </row>
    <row r="56" spans="2:10" ht="15.6">
      <c r="B56" s="172" t="s">
        <v>95</v>
      </c>
      <c r="C56" s="13" t="s">
        <v>45</v>
      </c>
      <c r="D56" s="385" t="s">
        <v>45</v>
      </c>
      <c r="E56" s="383"/>
      <c r="F56" s="383"/>
      <c r="G56" s="384"/>
      <c r="H56" s="176"/>
      <c r="I56" s="41">
        <f>SUM(I54+I55)</f>
        <v>32118.469999999739</v>
      </c>
      <c r="J56" s="41">
        <f>SUM(J54+J55)</f>
        <v>-615.93000000006521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67"/>
      <c r="I57" s="167"/>
      <c r="J57" s="167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67"/>
      <c r="I58" s="167"/>
      <c r="J58" s="167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173" t="s">
        <v>150</v>
      </c>
      <c r="I60" s="374" t="s">
        <v>172</v>
      </c>
      <c r="J60" s="374"/>
    </row>
    <row r="61" spans="2:10" s="170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70" customFormat="1" ht="9.6" customHeight="1">
      <c r="B62" s="174"/>
      <c r="C62" s="174"/>
      <c r="D62" s="174"/>
      <c r="E62" s="174"/>
      <c r="F62" s="174"/>
      <c r="G62" s="174"/>
      <c r="H62" s="174"/>
      <c r="I62" s="175"/>
      <c r="J62" s="175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77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J64"/>
  <sheetViews>
    <sheetView topLeftCell="A15" workbookViewId="0">
      <selection activeCell="I32" sqref="I32:I45"/>
    </sheetView>
  </sheetViews>
  <sheetFormatPr defaultColWidth="9.109375" defaultRowHeight="13.2"/>
  <cols>
    <col min="1" max="1" width="5.77734375" style="184" customWidth="1"/>
    <col min="2" max="2" width="8" style="184" customWidth="1"/>
    <col min="3" max="3" width="1.5546875" style="184" hidden="1" customWidth="1"/>
    <col min="4" max="4" width="30.109375" style="184" customWidth="1"/>
    <col min="5" max="5" width="17" style="184" customWidth="1"/>
    <col min="6" max="6" width="0" style="184" hidden="1" customWidth="1"/>
    <col min="7" max="7" width="3.33203125" style="184" hidden="1" customWidth="1"/>
    <col min="8" max="8" width="8.33203125" style="184" customWidth="1"/>
    <col min="9" max="9" width="12.44140625" style="184" customWidth="1"/>
    <col min="10" max="10" width="15" style="184" customWidth="1"/>
    <col min="11" max="16384" width="9.109375" style="18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219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182"/>
      <c r="C16" s="183"/>
      <c r="D16" s="183"/>
      <c r="E16" s="183"/>
      <c r="F16" s="183"/>
      <c r="G16" s="183"/>
      <c r="H16" s="183"/>
      <c r="I16" s="183"/>
      <c r="J16" s="183"/>
    </row>
    <row r="17" spans="2:10" ht="13.8">
      <c r="B17" s="378" t="s">
        <v>218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83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191" t="s">
        <v>50</v>
      </c>
      <c r="I20" s="191" t="s">
        <v>9</v>
      </c>
      <c r="J20" s="191" t="s">
        <v>220</v>
      </c>
    </row>
    <row r="21" spans="2:10" ht="16.2">
      <c r="B21" s="179" t="s">
        <v>11</v>
      </c>
      <c r="C21" s="185" t="s">
        <v>12</v>
      </c>
      <c r="D21" s="394" t="s">
        <v>12</v>
      </c>
      <c r="E21" s="396"/>
      <c r="F21" s="396"/>
      <c r="G21" s="396"/>
      <c r="H21" s="185"/>
      <c r="I21" s="38">
        <f>SUM(I22+I27+I28)</f>
        <v>3568701.17</v>
      </c>
      <c r="J21" s="38">
        <f>SUM(J22+J27+J28)</f>
        <v>3219268.77</v>
      </c>
    </row>
    <row r="22" spans="2:10" ht="15.6">
      <c r="B22" s="181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85">
        <f>SUM(I23:I26)</f>
        <v>3371845.33</v>
      </c>
      <c r="J22" s="185">
        <f>SUM(J23:J26)</f>
        <v>3054187.13</v>
      </c>
    </row>
    <row r="23" spans="2:10" ht="15.6">
      <c r="B23" s="181" t="s">
        <v>58</v>
      </c>
      <c r="C23" s="20" t="s">
        <v>59</v>
      </c>
      <c r="D23" s="390" t="s">
        <v>59</v>
      </c>
      <c r="E23" s="390"/>
      <c r="F23" s="390"/>
      <c r="G23" s="390"/>
      <c r="H23" s="20"/>
      <c r="I23" s="46">
        <v>657115.27</v>
      </c>
      <c r="J23" s="46">
        <v>654385.75</v>
      </c>
    </row>
    <row r="24" spans="2:10" ht="15.6">
      <c r="B24" s="181" t="s">
        <v>60</v>
      </c>
      <c r="C24" s="4" t="s">
        <v>61</v>
      </c>
      <c r="D24" s="392" t="s">
        <v>61</v>
      </c>
      <c r="E24" s="392"/>
      <c r="F24" s="392"/>
      <c r="G24" s="392"/>
      <c r="H24" s="4"/>
      <c r="I24" s="45">
        <v>2433671.7000000002</v>
      </c>
      <c r="J24" s="45">
        <v>2274440.21</v>
      </c>
    </row>
    <row r="25" spans="2:10" ht="15.6">
      <c r="B25" s="181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179</v>
      </c>
      <c r="I25" s="46">
        <v>259349.19</v>
      </c>
      <c r="J25" s="46">
        <v>111702.09</v>
      </c>
    </row>
    <row r="26" spans="2:10" ht="15.6">
      <c r="B26" s="181" t="s">
        <v>64</v>
      </c>
      <c r="C26" s="4" t="s">
        <v>65</v>
      </c>
      <c r="D26" s="392" t="s">
        <v>65</v>
      </c>
      <c r="E26" s="392"/>
      <c r="F26" s="392"/>
      <c r="G26" s="392"/>
      <c r="H26" s="4" t="s">
        <v>180</v>
      </c>
      <c r="I26" s="46">
        <v>21709.17</v>
      </c>
      <c r="J26" s="46">
        <v>13659.08</v>
      </c>
    </row>
    <row r="27" spans="2:10" ht="15.6">
      <c r="B27" s="181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85"/>
      <c r="J27" s="185"/>
    </row>
    <row r="28" spans="2:10" ht="15.6">
      <c r="B28" s="181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196855.84</v>
      </c>
      <c r="J28" s="41">
        <f>SUM(J29:J30)</f>
        <v>165081.64000000001</v>
      </c>
    </row>
    <row r="29" spans="2:10" ht="15.6">
      <c r="B29" s="181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181</v>
      </c>
      <c r="I29" s="40">
        <v>196855.84</v>
      </c>
      <c r="J29" s="40">
        <v>165081.64000000001</v>
      </c>
    </row>
    <row r="30" spans="2:10" ht="15.6">
      <c r="B30" s="181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85"/>
      <c r="J30" s="185"/>
    </row>
    <row r="31" spans="2:10" ht="15.6">
      <c r="B31" s="179" t="s">
        <v>28</v>
      </c>
      <c r="C31" s="185" t="s">
        <v>29</v>
      </c>
      <c r="D31" s="394" t="s">
        <v>29</v>
      </c>
      <c r="E31" s="394"/>
      <c r="F31" s="394"/>
      <c r="G31" s="394"/>
      <c r="H31" s="185"/>
      <c r="I31" s="41">
        <f>SUM(I32:I45)</f>
        <v>3515373.66</v>
      </c>
      <c r="J31" s="41">
        <f>SUM(J32:J45)</f>
        <v>3191196.0799999996</v>
      </c>
    </row>
    <row r="32" spans="2:10" ht="15.6">
      <c r="B32" s="181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167</v>
      </c>
      <c r="I32" s="40">
        <v>2949425.29</v>
      </c>
      <c r="J32" s="40">
        <v>2703293.56</v>
      </c>
    </row>
    <row r="33" spans="2:10" ht="15.6">
      <c r="B33" s="181" t="s">
        <v>15</v>
      </c>
      <c r="C33" s="20" t="s">
        <v>69</v>
      </c>
      <c r="D33" s="392" t="s">
        <v>98</v>
      </c>
      <c r="E33" s="391"/>
      <c r="F33" s="391"/>
      <c r="G33" s="391"/>
      <c r="H33" s="20" t="s">
        <v>182</v>
      </c>
      <c r="I33" s="40">
        <v>41406.879999999997</v>
      </c>
      <c r="J33" s="40">
        <v>39558.089999999997</v>
      </c>
    </row>
    <row r="34" spans="2:10" ht="15.6">
      <c r="B34" s="181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37328.47</v>
      </c>
      <c r="J34" s="40">
        <v>38527.81</v>
      </c>
    </row>
    <row r="35" spans="2:10" ht="15.6">
      <c r="B35" s="181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0</v>
      </c>
      <c r="J35" s="40">
        <v>10.8</v>
      </c>
    </row>
    <row r="36" spans="2:10" ht="15.6">
      <c r="B36" s="181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22675.46</v>
      </c>
      <c r="J36" s="40">
        <v>21234.400000000001</v>
      </c>
    </row>
    <row r="37" spans="2:10" ht="15.6">
      <c r="B37" s="181" t="s">
        <v>74</v>
      </c>
      <c r="C37" s="20" t="s">
        <v>75</v>
      </c>
      <c r="D37" s="390" t="s">
        <v>102</v>
      </c>
      <c r="E37" s="391"/>
      <c r="F37" s="391"/>
      <c r="G37" s="391"/>
      <c r="H37" s="20" t="s">
        <v>183</v>
      </c>
      <c r="I37" s="40">
        <v>10478.94</v>
      </c>
      <c r="J37" s="40">
        <v>232.32</v>
      </c>
    </row>
    <row r="38" spans="2:10" ht="15.6">
      <c r="B38" s="181" t="s">
        <v>76</v>
      </c>
      <c r="C38" s="20" t="s">
        <v>77</v>
      </c>
      <c r="D38" s="390" t="s">
        <v>103</v>
      </c>
      <c r="E38" s="391"/>
      <c r="F38" s="391"/>
      <c r="G38" s="391"/>
      <c r="H38" s="20" t="s">
        <v>184</v>
      </c>
      <c r="I38" s="40">
        <v>41440.78</v>
      </c>
      <c r="J38" s="40">
        <v>8140.94</v>
      </c>
    </row>
    <row r="39" spans="2:10" ht="15.6">
      <c r="B39" s="181" t="s">
        <v>78</v>
      </c>
      <c r="C39" s="20" t="s">
        <v>30</v>
      </c>
      <c r="D39" s="392" t="s">
        <v>30</v>
      </c>
      <c r="E39" s="391"/>
      <c r="F39" s="391"/>
      <c r="G39" s="391"/>
      <c r="H39" s="20" t="s">
        <v>185</v>
      </c>
      <c r="I39" s="4">
        <v>813.35</v>
      </c>
      <c r="J39" s="4"/>
    </row>
    <row r="40" spans="2:10" ht="15.6">
      <c r="B40" s="181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47851.11</v>
      </c>
      <c r="J40" s="4">
        <v>41875.94</v>
      </c>
    </row>
    <row r="41" spans="2:10" ht="15.75" customHeight="1">
      <c r="B41" s="181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259100.68</v>
      </c>
      <c r="J41" s="40">
        <v>245966.24</v>
      </c>
    </row>
    <row r="42" spans="2:10" ht="15.75" customHeight="1">
      <c r="B42" s="181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4">
        <v>702.72</v>
      </c>
      <c r="J42" s="4">
        <v>822.59</v>
      </c>
    </row>
    <row r="43" spans="2:10" ht="15.6">
      <c r="B43" s="181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196</v>
      </c>
      <c r="I43" s="4">
        <v>4821.3100000000004</v>
      </c>
      <c r="J43" s="4">
        <v>491.93</v>
      </c>
    </row>
    <row r="44" spans="2:10" ht="14.4" customHeight="1">
      <c r="B44" s="181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4">
        <v>91905.35</v>
      </c>
      <c r="J44" s="4">
        <v>88590.18</v>
      </c>
    </row>
    <row r="45" spans="2:10" ht="13.2" customHeight="1">
      <c r="B45" s="181" t="s">
        <v>88</v>
      </c>
      <c r="C45" s="20" t="s">
        <v>33</v>
      </c>
      <c r="D45" s="379" t="s">
        <v>53</v>
      </c>
      <c r="E45" s="380"/>
      <c r="F45" s="380"/>
      <c r="G45" s="381"/>
      <c r="H45" s="20"/>
      <c r="I45" s="40">
        <v>7423.32</v>
      </c>
      <c r="J45" s="40">
        <v>2451.2800000000002</v>
      </c>
    </row>
    <row r="46" spans="2:10" ht="15.6">
      <c r="B46" s="185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53327.509999999776</v>
      </c>
      <c r="J46" s="41">
        <f>SUM(J21-J31)</f>
        <v>28072.69000000041</v>
      </c>
    </row>
    <row r="47" spans="2:10" ht="15.6">
      <c r="B47" s="185" t="s">
        <v>36</v>
      </c>
      <c r="C47" s="185" t="s">
        <v>37</v>
      </c>
      <c r="D47" s="382" t="s">
        <v>37</v>
      </c>
      <c r="E47" s="383"/>
      <c r="F47" s="383"/>
      <c r="G47" s="384"/>
      <c r="H47" s="189"/>
      <c r="I47" s="189"/>
      <c r="J47" s="189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80"/>
      <c r="I48" s="180"/>
      <c r="J48" s="180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80"/>
      <c r="I49" s="180"/>
      <c r="J49" s="180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80"/>
      <c r="I50" s="180"/>
      <c r="J50" s="180"/>
    </row>
    <row r="51" spans="2:10" ht="15.6">
      <c r="B51" s="185" t="s">
        <v>38</v>
      </c>
      <c r="C51" s="13" t="s">
        <v>39</v>
      </c>
      <c r="D51" s="385" t="s">
        <v>39</v>
      </c>
      <c r="E51" s="383"/>
      <c r="F51" s="383"/>
      <c r="G51" s="384"/>
      <c r="H51" s="189"/>
      <c r="I51" s="185">
        <v>0</v>
      </c>
      <c r="J51" s="185">
        <v>-55.61</v>
      </c>
    </row>
    <row r="52" spans="2:10" ht="27" customHeight="1">
      <c r="B52" s="185" t="s">
        <v>40</v>
      </c>
      <c r="C52" s="13" t="s">
        <v>55</v>
      </c>
      <c r="D52" s="386" t="s">
        <v>55</v>
      </c>
      <c r="E52" s="387"/>
      <c r="F52" s="387"/>
      <c r="G52" s="388"/>
      <c r="H52" s="189"/>
      <c r="I52" s="189"/>
      <c r="J52" s="189"/>
    </row>
    <row r="53" spans="2:10" ht="15.6">
      <c r="B53" s="185" t="s">
        <v>41</v>
      </c>
      <c r="C53" s="13" t="s">
        <v>94</v>
      </c>
      <c r="D53" s="385" t="s">
        <v>94</v>
      </c>
      <c r="E53" s="383"/>
      <c r="F53" s="383"/>
      <c r="G53" s="384"/>
      <c r="H53" s="189"/>
      <c r="I53" s="189"/>
      <c r="J53" s="189"/>
    </row>
    <row r="54" spans="2:10" ht="30" customHeight="1">
      <c r="B54" s="185" t="s">
        <v>43</v>
      </c>
      <c r="C54" s="185" t="s">
        <v>42</v>
      </c>
      <c r="D54" s="389" t="s">
        <v>42</v>
      </c>
      <c r="E54" s="387"/>
      <c r="F54" s="387"/>
      <c r="G54" s="388"/>
      <c r="H54" s="189"/>
      <c r="I54" s="41">
        <f>SUM(I46+I47+I51+I52+I53)</f>
        <v>53327.509999999776</v>
      </c>
      <c r="J54" s="41">
        <f>SUM(J46+J47+J51+J52+J53)</f>
        <v>28017.080000000409</v>
      </c>
    </row>
    <row r="55" spans="2:10" ht="15.6">
      <c r="B55" s="185" t="s">
        <v>13</v>
      </c>
      <c r="C55" s="185" t="s">
        <v>44</v>
      </c>
      <c r="D55" s="382" t="s">
        <v>44</v>
      </c>
      <c r="E55" s="383"/>
      <c r="F55" s="383"/>
      <c r="G55" s="384"/>
      <c r="H55" s="189"/>
      <c r="I55" s="189"/>
      <c r="J55" s="189"/>
    </row>
    <row r="56" spans="2:10" ht="15.6">
      <c r="B56" s="185" t="s">
        <v>95</v>
      </c>
      <c r="C56" s="13" t="s">
        <v>45</v>
      </c>
      <c r="D56" s="385" t="s">
        <v>45</v>
      </c>
      <c r="E56" s="383"/>
      <c r="F56" s="383"/>
      <c r="G56" s="384"/>
      <c r="H56" s="189"/>
      <c r="I56" s="41">
        <f>SUM(I54+I55)</f>
        <v>53327.509999999776</v>
      </c>
      <c r="J56" s="41">
        <f>SUM(J54+J55)</f>
        <v>28017.080000000409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80"/>
      <c r="I57" s="180"/>
      <c r="J57" s="180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80"/>
      <c r="I58" s="180"/>
      <c r="J58" s="18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186" t="s">
        <v>150</v>
      </c>
      <c r="I60" s="374" t="s">
        <v>172</v>
      </c>
      <c r="J60" s="374"/>
    </row>
    <row r="61" spans="2:10" s="183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83" customFormat="1" ht="9.6" customHeight="1">
      <c r="B62" s="187"/>
      <c r="C62" s="187"/>
      <c r="D62" s="187"/>
      <c r="E62" s="187"/>
      <c r="F62" s="187"/>
      <c r="G62" s="187"/>
      <c r="H62" s="187"/>
      <c r="I62" s="188"/>
      <c r="J62" s="188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190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51181102362204722" right="0.31496062992125984" top="0" bottom="0" header="0.31496062992125984" footer="0.31496062992125984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I32" sqref="I32:I45"/>
    </sheetView>
  </sheetViews>
  <sheetFormatPr defaultColWidth="9.109375" defaultRowHeight="13.2"/>
  <cols>
    <col min="1" max="1" width="5.77734375" style="199" customWidth="1"/>
    <col min="2" max="2" width="8" style="199" customWidth="1"/>
    <col min="3" max="3" width="1.5546875" style="199" hidden="1" customWidth="1"/>
    <col min="4" max="4" width="30.109375" style="199" customWidth="1"/>
    <col min="5" max="5" width="17" style="199" customWidth="1"/>
    <col min="6" max="6" width="0" style="199" hidden="1" customWidth="1"/>
    <col min="7" max="7" width="3.33203125" style="199" hidden="1" customWidth="1"/>
    <col min="8" max="8" width="8.33203125" style="199" customWidth="1"/>
    <col min="9" max="9" width="12.44140625" style="199" customWidth="1"/>
    <col min="10" max="10" width="15" style="199" customWidth="1"/>
    <col min="11" max="16384" width="9.109375" style="19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221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00"/>
      <c r="C16" s="201"/>
      <c r="D16" s="201"/>
      <c r="E16" s="201"/>
      <c r="F16" s="201"/>
      <c r="G16" s="201"/>
      <c r="H16" s="201"/>
      <c r="I16" s="201"/>
      <c r="J16" s="201"/>
    </row>
    <row r="17" spans="2:10" ht="13.8">
      <c r="B17" s="378" t="s">
        <v>222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01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204" t="s">
        <v>50</v>
      </c>
      <c r="I20" s="204" t="s">
        <v>9</v>
      </c>
      <c r="J20" s="204" t="s">
        <v>223</v>
      </c>
    </row>
    <row r="21" spans="2:10" ht="16.2">
      <c r="B21" s="197" t="s">
        <v>11</v>
      </c>
      <c r="C21" s="196" t="s">
        <v>12</v>
      </c>
      <c r="D21" s="394" t="s">
        <v>12</v>
      </c>
      <c r="E21" s="396"/>
      <c r="F21" s="396"/>
      <c r="G21" s="396"/>
      <c r="H21" s="196"/>
      <c r="I21" s="38">
        <f>SUM(I22+I27+I28)</f>
        <v>5098431.4799999995</v>
      </c>
      <c r="J21" s="38">
        <f>SUM(J22+J27+J28)</f>
        <v>4418401.91</v>
      </c>
    </row>
    <row r="22" spans="2:10" ht="15.6">
      <c r="B22" s="195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196">
        <f>SUM(I23:I26)</f>
        <v>4832736.3099999996</v>
      </c>
      <c r="J22" s="196">
        <f>SUM(J23:J26)</f>
        <v>4189656.11</v>
      </c>
    </row>
    <row r="23" spans="2:10" ht="15.6">
      <c r="B23" s="195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964989.86</v>
      </c>
      <c r="J23" s="46">
        <v>834036.19</v>
      </c>
    </row>
    <row r="24" spans="2:10" ht="15.6">
      <c r="B24" s="195" t="s">
        <v>60</v>
      </c>
      <c r="C24" s="4" t="s">
        <v>61</v>
      </c>
      <c r="D24" s="392" t="s">
        <v>61</v>
      </c>
      <c r="E24" s="392"/>
      <c r="F24" s="392"/>
      <c r="G24" s="392"/>
      <c r="H24" s="4"/>
      <c r="I24" s="45">
        <v>3405922.51</v>
      </c>
      <c r="J24" s="45">
        <v>3121468.05</v>
      </c>
    </row>
    <row r="25" spans="2:10" ht="15.6">
      <c r="B25" s="195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180</v>
      </c>
      <c r="I25" s="46">
        <v>433639.8</v>
      </c>
      <c r="J25" s="46">
        <v>199278.89</v>
      </c>
    </row>
    <row r="26" spans="2:10" ht="15.6">
      <c r="B26" s="195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28184.14</v>
      </c>
      <c r="J26" s="46">
        <v>34872.980000000003</v>
      </c>
    </row>
    <row r="27" spans="2:10" ht="15.6">
      <c r="B27" s="195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196"/>
      <c r="J27" s="196"/>
    </row>
    <row r="28" spans="2:10" ht="15.6">
      <c r="B28" s="195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265695.17</v>
      </c>
      <c r="J28" s="41">
        <f>SUM(J29:J30)</f>
        <v>228745.8</v>
      </c>
    </row>
    <row r="29" spans="2:10" ht="15.6">
      <c r="B29" s="195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181</v>
      </c>
      <c r="I29" s="206">
        <v>265695.17</v>
      </c>
      <c r="J29" s="40">
        <v>228745.8</v>
      </c>
    </row>
    <row r="30" spans="2:10" ht="15.6">
      <c r="B30" s="195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196"/>
      <c r="J30" s="196"/>
    </row>
    <row r="31" spans="2:10" ht="15.6">
      <c r="B31" s="197" t="s">
        <v>28</v>
      </c>
      <c r="C31" s="196" t="s">
        <v>29</v>
      </c>
      <c r="D31" s="394" t="s">
        <v>29</v>
      </c>
      <c r="E31" s="394"/>
      <c r="F31" s="394"/>
      <c r="G31" s="394"/>
      <c r="H31" s="196"/>
      <c r="I31" s="41">
        <f>SUM(I32:I45)</f>
        <v>5064847.57</v>
      </c>
      <c r="J31" s="41">
        <f>SUM(J32:J45)</f>
        <v>4393554.2799999993</v>
      </c>
    </row>
    <row r="32" spans="2:10" ht="15.6">
      <c r="B32" s="195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167</v>
      </c>
      <c r="I32" s="40">
        <v>4164641.59</v>
      </c>
      <c r="J32" s="40">
        <v>3670466.34</v>
      </c>
    </row>
    <row r="33" spans="2:10" ht="15.6">
      <c r="B33" s="195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55089.96</v>
      </c>
      <c r="J33" s="40">
        <v>50214.14</v>
      </c>
    </row>
    <row r="34" spans="2:10" ht="15.6">
      <c r="B34" s="195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57756.57</v>
      </c>
      <c r="J34" s="40">
        <v>56892.42</v>
      </c>
    </row>
    <row r="35" spans="2:10" ht="15.6">
      <c r="B35" s="195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/>
      <c r="J35" s="40">
        <v>274.3</v>
      </c>
    </row>
    <row r="36" spans="2:10" ht="15.6">
      <c r="B36" s="195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38219.379999999997</v>
      </c>
      <c r="J36" s="40">
        <v>32668.7</v>
      </c>
    </row>
    <row r="37" spans="2:10" ht="15.6">
      <c r="B37" s="195" t="s">
        <v>74</v>
      </c>
      <c r="C37" s="20" t="s">
        <v>75</v>
      </c>
      <c r="D37" s="390" t="s">
        <v>102</v>
      </c>
      <c r="E37" s="391"/>
      <c r="F37" s="391"/>
      <c r="G37" s="391"/>
      <c r="H37" s="20" t="s">
        <v>182</v>
      </c>
      <c r="I37" s="205">
        <v>35353.839999999997</v>
      </c>
      <c r="J37" s="40">
        <v>16479.62</v>
      </c>
    </row>
    <row r="38" spans="2:10" ht="15.6">
      <c r="B38" s="195" t="s">
        <v>76</v>
      </c>
      <c r="C38" s="20" t="s">
        <v>77</v>
      </c>
      <c r="D38" s="390" t="s">
        <v>103</v>
      </c>
      <c r="E38" s="391"/>
      <c r="F38" s="391"/>
      <c r="G38" s="391"/>
      <c r="H38" s="20" t="s">
        <v>183</v>
      </c>
      <c r="I38" s="40">
        <v>56695.41</v>
      </c>
      <c r="J38" s="40">
        <v>20963.34</v>
      </c>
    </row>
    <row r="39" spans="2:10" ht="15.6">
      <c r="B39" s="195" t="s">
        <v>78</v>
      </c>
      <c r="C39" s="20" t="s">
        <v>30</v>
      </c>
      <c r="D39" s="392" t="s">
        <v>30</v>
      </c>
      <c r="E39" s="391"/>
      <c r="F39" s="391"/>
      <c r="G39" s="391"/>
      <c r="H39" s="20" t="s">
        <v>184</v>
      </c>
      <c r="I39" s="207">
        <v>813.35</v>
      </c>
      <c r="J39" s="40">
        <v>0</v>
      </c>
    </row>
    <row r="40" spans="2:10" ht="15.6">
      <c r="B40" s="195" t="s">
        <v>79</v>
      </c>
      <c r="C40" s="20" t="s">
        <v>80</v>
      </c>
      <c r="D40" s="390" t="s">
        <v>80</v>
      </c>
      <c r="E40" s="391"/>
      <c r="F40" s="391"/>
      <c r="G40" s="391"/>
      <c r="H40" s="20" t="s">
        <v>185</v>
      </c>
      <c r="I40" s="4">
        <v>128096.87</v>
      </c>
      <c r="J40" s="4">
        <v>73282.59</v>
      </c>
    </row>
    <row r="41" spans="2:10" ht="15.75" customHeight="1">
      <c r="B41" s="195" t="s">
        <v>81</v>
      </c>
      <c r="C41" s="20" t="s">
        <v>31</v>
      </c>
      <c r="D41" s="392" t="s">
        <v>51</v>
      </c>
      <c r="E41" s="393"/>
      <c r="F41" s="393"/>
      <c r="G41" s="393"/>
      <c r="H41" s="20"/>
      <c r="I41" s="40">
        <v>327427.65999999997</v>
      </c>
      <c r="J41" s="40">
        <v>332003.67</v>
      </c>
    </row>
    <row r="42" spans="2:10" ht="15.75" customHeight="1">
      <c r="B42" s="195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205">
        <v>1133.94</v>
      </c>
      <c r="J42" s="4">
        <v>993.72</v>
      </c>
    </row>
    <row r="43" spans="2:10" ht="15.6">
      <c r="B43" s="195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196</v>
      </c>
      <c r="I43" s="205">
        <v>35922.370000000003</v>
      </c>
      <c r="J43" s="4">
        <v>781.93</v>
      </c>
    </row>
    <row r="44" spans="2:10" ht="14.4" customHeight="1">
      <c r="B44" s="195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208">
        <v>161511.35</v>
      </c>
      <c r="J44" s="4">
        <v>133863.29</v>
      </c>
    </row>
    <row r="45" spans="2:10" ht="13.2" customHeight="1">
      <c r="B45" s="195" t="s">
        <v>88</v>
      </c>
      <c r="C45" s="20" t="s">
        <v>33</v>
      </c>
      <c r="D45" s="379" t="s">
        <v>53</v>
      </c>
      <c r="E45" s="380"/>
      <c r="F45" s="380"/>
      <c r="G45" s="381"/>
      <c r="H45" s="20" t="s">
        <v>197</v>
      </c>
      <c r="I45" s="40">
        <v>2185.2800000000002</v>
      </c>
      <c r="J45" s="40">
        <v>4670.22</v>
      </c>
    </row>
    <row r="46" spans="2:10" ht="15.6">
      <c r="B46" s="196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33583.909999999218</v>
      </c>
      <c r="J46" s="41">
        <f>SUM(J21-J31)</f>
        <v>24847.63000000082</v>
      </c>
    </row>
    <row r="47" spans="2:10" ht="15.6">
      <c r="B47" s="196" t="s">
        <v>36</v>
      </c>
      <c r="C47" s="196" t="s">
        <v>37</v>
      </c>
      <c r="D47" s="382" t="s">
        <v>37</v>
      </c>
      <c r="E47" s="383"/>
      <c r="F47" s="383"/>
      <c r="G47" s="384"/>
      <c r="H47" s="203"/>
      <c r="I47" s="203"/>
      <c r="J47" s="203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198"/>
      <c r="I48" s="198"/>
      <c r="J48" s="198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198"/>
      <c r="I49" s="198"/>
      <c r="J49" s="198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198"/>
      <c r="I50" s="198"/>
      <c r="J50" s="198"/>
    </row>
    <row r="51" spans="2:10" ht="15.6">
      <c r="B51" s="196" t="s">
        <v>38</v>
      </c>
      <c r="C51" s="13" t="s">
        <v>39</v>
      </c>
      <c r="D51" s="385" t="s">
        <v>39</v>
      </c>
      <c r="E51" s="383"/>
      <c r="F51" s="383"/>
      <c r="G51" s="384"/>
      <c r="H51" s="203"/>
      <c r="I51" s="196">
        <v>0</v>
      </c>
      <c r="J51" s="196">
        <v>-24.1</v>
      </c>
    </row>
    <row r="52" spans="2:10" ht="27" customHeight="1">
      <c r="B52" s="196" t="s">
        <v>40</v>
      </c>
      <c r="C52" s="13" t="s">
        <v>55</v>
      </c>
      <c r="D52" s="386" t="s">
        <v>55</v>
      </c>
      <c r="E52" s="387"/>
      <c r="F52" s="387"/>
      <c r="G52" s="388"/>
      <c r="H52" s="203"/>
      <c r="I52" s="203"/>
      <c r="J52" s="203"/>
    </row>
    <row r="53" spans="2:10" ht="15.6">
      <c r="B53" s="196" t="s">
        <v>41</v>
      </c>
      <c r="C53" s="13" t="s">
        <v>94</v>
      </c>
      <c r="D53" s="385" t="s">
        <v>94</v>
      </c>
      <c r="E53" s="383"/>
      <c r="F53" s="383"/>
      <c r="G53" s="384"/>
      <c r="H53" s="203"/>
      <c r="I53" s="203"/>
      <c r="J53" s="203"/>
    </row>
    <row r="54" spans="2:10" ht="30" customHeight="1">
      <c r="B54" s="196" t="s">
        <v>43</v>
      </c>
      <c r="C54" s="196" t="s">
        <v>42</v>
      </c>
      <c r="D54" s="389" t="s">
        <v>42</v>
      </c>
      <c r="E54" s="387"/>
      <c r="F54" s="387"/>
      <c r="G54" s="388"/>
      <c r="H54" s="203"/>
      <c r="I54" s="41">
        <f>SUM(I46+I47+I51+I52+I53)</f>
        <v>33583.909999999218</v>
      </c>
      <c r="J54" s="41">
        <f>SUM(J46+J47+J51+J52+J53)</f>
        <v>24823.530000000821</v>
      </c>
    </row>
    <row r="55" spans="2:10" ht="15.6">
      <c r="B55" s="196" t="s">
        <v>13</v>
      </c>
      <c r="C55" s="196" t="s">
        <v>44</v>
      </c>
      <c r="D55" s="382" t="s">
        <v>44</v>
      </c>
      <c r="E55" s="383"/>
      <c r="F55" s="383"/>
      <c r="G55" s="384"/>
      <c r="H55" s="203"/>
      <c r="I55" s="203"/>
      <c r="J55" s="203"/>
    </row>
    <row r="56" spans="2:10" ht="15.6">
      <c r="B56" s="196" t="s">
        <v>95</v>
      </c>
      <c r="C56" s="13" t="s">
        <v>45</v>
      </c>
      <c r="D56" s="385" t="s">
        <v>45</v>
      </c>
      <c r="E56" s="383"/>
      <c r="F56" s="383"/>
      <c r="G56" s="384"/>
      <c r="H56" s="203"/>
      <c r="I56" s="41">
        <f>SUM(I54+I55)</f>
        <v>33583.909999999218</v>
      </c>
      <c r="J56" s="41">
        <f>SUM(J54+J55)</f>
        <v>24823.530000000821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198"/>
      <c r="I57" s="198"/>
      <c r="J57" s="198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198"/>
      <c r="I58" s="198"/>
      <c r="J58" s="19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192" t="s">
        <v>150</v>
      </c>
      <c r="I60" s="374" t="s">
        <v>172</v>
      </c>
      <c r="J60" s="374"/>
    </row>
    <row r="61" spans="2:10" s="201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201" customFormat="1" ht="9.6" customHeight="1">
      <c r="B62" s="193"/>
      <c r="C62" s="193"/>
      <c r="D62" s="193"/>
      <c r="E62" s="193"/>
      <c r="F62" s="193"/>
      <c r="G62" s="193"/>
      <c r="H62" s="193"/>
      <c r="I62" s="194"/>
      <c r="J62" s="194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202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51181102362204722" right="0.51181102362204722" top="0" bottom="0" header="0.31496062992125984" footer="0.31496062992125984"/>
  <pageSetup paperSize="9" scale="8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B1:J64"/>
  <sheetViews>
    <sheetView topLeftCell="A40" workbookViewId="0">
      <selection activeCell="I32" sqref="I32:I45"/>
    </sheetView>
  </sheetViews>
  <sheetFormatPr defaultColWidth="9.109375" defaultRowHeight="13.2"/>
  <cols>
    <col min="1" max="1" width="5.77734375" style="214" customWidth="1"/>
    <col min="2" max="2" width="8" style="214" customWidth="1"/>
    <col min="3" max="3" width="1.5546875" style="214" hidden="1" customWidth="1"/>
    <col min="4" max="4" width="30.109375" style="214" customWidth="1"/>
    <col min="5" max="5" width="17" style="214" customWidth="1"/>
    <col min="6" max="6" width="0" style="214" hidden="1" customWidth="1"/>
    <col min="7" max="7" width="3.33203125" style="214" hidden="1" customWidth="1"/>
    <col min="8" max="8" width="8.33203125" style="214" customWidth="1"/>
    <col min="9" max="9" width="12.44140625" style="214" customWidth="1"/>
    <col min="10" max="10" width="15" style="214" customWidth="1"/>
    <col min="11" max="16384" width="9.109375" style="214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224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12"/>
      <c r="C16" s="213"/>
      <c r="D16" s="213"/>
      <c r="E16" s="213"/>
      <c r="F16" s="213"/>
      <c r="G16" s="213"/>
      <c r="H16" s="213"/>
      <c r="I16" s="213"/>
      <c r="J16" s="213"/>
    </row>
    <row r="17" spans="2:10" ht="13.8">
      <c r="B17" s="378" t="s">
        <v>225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13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221" t="s">
        <v>50</v>
      </c>
      <c r="I20" s="221" t="s">
        <v>9</v>
      </c>
      <c r="J20" s="221" t="s">
        <v>226</v>
      </c>
    </row>
    <row r="21" spans="2:10" ht="16.2">
      <c r="B21" s="209" t="s">
        <v>11</v>
      </c>
      <c r="C21" s="215" t="s">
        <v>12</v>
      </c>
      <c r="D21" s="394" t="s">
        <v>12</v>
      </c>
      <c r="E21" s="396"/>
      <c r="F21" s="396"/>
      <c r="G21" s="396"/>
      <c r="H21" s="215"/>
      <c r="I21" s="38">
        <f>SUM(I22+I27+I28)</f>
        <v>1359423.6699999997</v>
      </c>
      <c r="J21" s="38">
        <f>SUM(J22+J27+J28)</f>
        <v>997762.67999999993</v>
      </c>
    </row>
    <row r="22" spans="2:10" ht="15.6">
      <c r="B22" s="211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215">
        <f>SUM(I23:I26)</f>
        <v>1291692.9199999997</v>
      </c>
      <c r="J22" s="215">
        <f>SUM(J23:J26)</f>
        <v>930326.86</v>
      </c>
    </row>
    <row r="23" spans="2:10" ht="15.6">
      <c r="B23" s="211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213066.37</v>
      </c>
      <c r="J23" s="46">
        <v>127293.88</v>
      </c>
    </row>
    <row r="24" spans="2:10" ht="15.6">
      <c r="B24" s="211" t="s">
        <v>60</v>
      </c>
      <c r="C24" s="4" t="s">
        <v>61</v>
      </c>
      <c r="D24" s="392" t="s">
        <v>61</v>
      </c>
      <c r="E24" s="392"/>
      <c r="F24" s="392"/>
      <c r="G24" s="392"/>
      <c r="H24" s="4"/>
      <c r="I24" s="45">
        <v>966690.22</v>
      </c>
      <c r="J24" s="45">
        <v>719371.21</v>
      </c>
    </row>
    <row r="25" spans="2:10" ht="15.6">
      <c r="B25" s="211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180</v>
      </c>
      <c r="I25" s="46">
        <v>108997.38</v>
      </c>
      <c r="J25" s="46">
        <v>76453.87</v>
      </c>
    </row>
    <row r="26" spans="2:10" ht="15.6">
      <c r="B26" s="211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2938.95</v>
      </c>
      <c r="J26" s="46">
        <v>7207.9</v>
      </c>
    </row>
    <row r="27" spans="2:10" ht="15.6">
      <c r="B27" s="211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215"/>
      <c r="J27" s="215"/>
    </row>
    <row r="28" spans="2:10" ht="15.6">
      <c r="B28" s="211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67730.75</v>
      </c>
      <c r="J28" s="41">
        <f>SUM(J29:J30)</f>
        <v>67435.820000000007</v>
      </c>
    </row>
    <row r="29" spans="2:10" ht="15.6">
      <c r="B29" s="211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181</v>
      </c>
      <c r="I29" s="206">
        <v>67730.75</v>
      </c>
      <c r="J29" s="40">
        <v>67435.820000000007</v>
      </c>
    </row>
    <row r="30" spans="2:10" ht="15.6">
      <c r="B30" s="211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215"/>
      <c r="J30" s="215"/>
    </row>
    <row r="31" spans="2:10" ht="15.6">
      <c r="B31" s="209" t="s">
        <v>28</v>
      </c>
      <c r="C31" s="215" t="s">
        <v>29</v>
      </c>
      <c r="D31" s="394" t="s">
        <v>29</v>
      </c>
      <c r="E31" s="394"/>
      <c r="F31" s="394"/>
      <c r="G31" s="394"/>
      <c r="H31" s="215"/>
      <c r="I31" s="41">
        <f>SUM(I32:I45)</f>
        <v>1344853.9500000002</v>
      </c>
      <c r="J31" s="41">
        <f>SUM(J32:J45)</f>
        <v>959372.27999999991</v>
      </c>
    </row>
    <row r="32" spans="2:10" ht="15.6">
      <c r="B32" s="211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167</v>
      </c>
      <c r="I32" s="40">
        <v>1211610.3700000001</v>
      </c>
      <c r="J32" s="40">
        <v>867799.62</v>
      </c>
    </row>
    <row r="33" spans="2:10" ht="15.6">
      <c r="B33" s="211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13513.44</v>
      </c>
      <c r="J33" s="40">
        <v>12541.73</v>
      </c>
    </row>
    <row r="34" spans="2:10" ht="15.6">
      <c r="B34" s="211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19974.7</v>
      </c>
      <c r="J34" s="40">
        <v>15299.78</v>
      </c>
    </row>
    <row r="35" spans="2:10" ht="15.6">
      <c r="B35" s="211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/>
      <c r="J35" s="40"/>
    </row>
    <row r="36" spans="2:10" ht="15.6">
      <c r="B36" s="211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7923.66</v>
      </c>
      <c r="J36" s="40">
        <v>6304.84</v>
      </c>
    </row>
    <row r="37" spans="2:10" ht="15.6">
      <c r="B37" s="211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205">
        <v>327.39999999999998</v>
      </c>
      <c r="J37" s="40">
        <v>258</v>
      </c>
    </row>
    <row r="38" spans="2:10" ht="15.6">
      <c r="B38" s="211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249.11</v>
      </c>
      <c r="J38" s="40">
        <v>586.23</v>
      </c>
    </row>
    <row r="39" spans="2:10" ht="15.6">
      <c r="B39" s="211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207"/>
      <c r="J39" s="4"/>
    </row>
    <row r="40" spans="2:10" ht="15.6">
      <c r="B40" s="211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6641.53</v>
      </c>
      <c r="J40" s="4">
        <v>8023.84</v>
      </c>
    </row>
    <row r="41" spans="2:10" ht="15.75" customHeight="1">
      <c r="B41" s="211" t="s">
        <v>81</v>
      </c>
      <c r="C41" s="20" t="s">
        <v>31</v>
      </c>
      <c r="D41" s="392" t="s">
        <v>51</v>
      </c>
      <c r="E41" s="393"/>
      <c r="F41" s="393"/>
      <c r="G41" s="393"/>
      <c r="H41" s="20" t="s">
        <v>182</v>
      </c>
      <c r="I41" s="40">
        <v>48216.83</v>
      </c>
      <c r="J41" s="40">
        <v>20975.71</v>
      </c>
    </row>
    <row r="42" spans="2:10" ht="15.75" customHeight="1">
      <c r="B42" s="211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205">
        <v>531.59</v>
      </c>
      <c r="J42" s="4">
        <v>234.24</v>
      </c>
    </row>
    <row r="43" spans="2:10" ht="15.6">
      <c r="B43" s="211" t="s">
        <v>84</v>
      </c>
      <c r="C43" s="20" t="s">
        <v>85</v>
      </c>
      <c r="D43" s="392" t="s">
        <v>52</v>
      </c>
      <c r="E43" s="391"/>
      <c r="F43" s="391"/>
      <c r="G43" s="391"/>
      <c r="H43" s="20"/>
      <c r="I43" s="205">
        <v>586.86</v>
      </c>
      <c r="J43" s="4">
        <v>2182.52</v>
      </c>
    </row>
    <row r="44" spans="2:10" ht="14.4" customHeight="1">
      <c r="B44" s="211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205">
        <v>28032.48</v>
      </c>
      <c r="J44" s="4">
        <v>24933.11</v>
      </c>
    </row>
    <row r="45" spans="2:10" ht="13.2" customHeight="1">
      <c r="B45" s="211" t="s">
        <v>88</v>
      </c>
      <c r="C45" s="20" t="s">
        <v>33</v>
      </c>
      <c r="D45" s="379" t="s">
        <v>53</v>
      </c>
      <c r="E45" s="380"/>
      <c r="F45" s="380"/>
      <c r="G45" s="381"/>
      <c r="H45" s="20" t="s">
        <v>183</v>
      </c>
      <c r="I45" s="40">
        <v>7245.98</v>
      </c>
      <c r="J45" s="40">
        <v>232.66</v>
      </c>
    </row>
    <row r="46" spans="2:10" ht="15.6">
      <c r="B46" s="215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14569.719999999506</v>
      </c>
      <c r="J46" s="41">
        <f>SUM(J21-J31)</f>
        <v>38390.400000000023</v>
      </c>
    </row>
    <row r="47" spans="2:10" ht="15.6">
      <c r="B47" s="215" t="s">
        <v>36</v>
      </c>
      <c r="C47" s="215" t="s">
        <v>37</v>
      </c>
      <c r="D47" s="382" t="s">
        <v>37</v>
      </c>
      <c r="E47" s="383"/>
      <c r="F47" s="383"/>
      <c r="G47" s="384"/>
      <c r="H47" s="219"/>
      <c r="I47" s="219"/>
      <c r="J47" s="219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210"/>
      <c r="I48" s="210"/>
      <c r="J48" s="210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210"/>
      <c r="I49" s="210"/>
      <c r="J49" s="210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210"/>
      <c r="I50" s="210"/>
      <c r="J50" s="210"/>
    </row>
    <row r="51" spans="2:10" ht="15.6">
      <c r="B51" s="215" t="s">
        <v>38</v>
      </c>
      <c r="C51" s="13" t="s">
        <v>39</v>
      </c>
      <c r="D51" s="385" t="s">
        <v>39</v>
      </c>
      <c r="E51" s="383"/>
      <c r="F51" s="383"/>
      <c r="G51" s="384"/>
      <c r="H51" s="219"/>
      <c r="I51" s="215">
        <v>0</v>
      </c>
      <c r="J51" s="215">
        <v>0</v>
      </c>
    </row>
    <row r="52" spans="2:10" ht="27" customHeight="1">
      <c r="B52" s="215" t="s">
        <v>40</v>
      </c>
      <c r="C52" s="13" t="s">
        <v>55</v>
      </c>
      <c r="D52" s="386" t="s">
        <v>55</v>
      </c>
      <c r="E52" s="387"/>
      <c r="F52" s="387"/>
      <c r="G52" s="388"/>
      <c r="H52" s="219"/>
      <c r="I52" s="219"/>
      <c r="J52" s="219"/>
    </row>
    <row r="53" spans="2:10" ht="15.6">
      <c r="B53" s="215" t="s">
        <v>41</v>
      </c>
      <c r="C53" s="13" t="s">
        <v>94</v>
      </c>
      <c r="D53" s="385" t="s">
        <v>94</v>
      </c>
      <c r="E53" s="383"/>
      <c r="F53" s="383"/>
      <c r="G53" s="384"/>
      <c r="H53" s="219"/>
      <c r="I53" s="219"/>
      <c r="J53" s="219"/>
    </row>
    <row r="54" spans="2:10" ht="30" customHeight="1">
      <c r="B54" s="215" t="s">
        <v>43</v>
      </c>
      <c r="C54" s="215" t="s">
        <v>42</v>
      </c>
      <c r="D54" s="389" t="s">
        <v>42</v>
      </c>
      <c r="E54" s="387"/>
      <c r="F54" s="387"/>
      <c r="G54" s="388"/>
      <c r="H54" s="219"/>
      <c r="I54" s="41">
        <f>SUM(I46+I47+I51+I52+I53)</f>
        <v>14569.719999999506</v>
      </c>
      <c r="J54" s="41">
        <f>SUM(J46+J47+J51+J52+J53)</f>
        <v>38390.400000000023</v>
      </c>
    </row>
    <row r="55" spans="2:10" ht="15.6">
      <c r="B55" s="215" t="s">
        <v>13</v>
      </c>
      <c r="C55" s="215" t="s">
        <v>44</v>
      </c>
      <c r="D55" s="382" t="s">
        <v>44</v>
      </c>
      <c r="E55" s="383"/>
      <c r="F55" s="383"/>
      <c r="G55" s="384"/>
      <c r="H55" s="219"/>
      <c r="I55" s="219"/>
      <c r="J55" s="219"/>
    </row>
    <row r="56" spans="2:10" ht="15.6">
      <c r="B56" s="215" t="s">
        <v>95</v>
      </c>
      <c r="C56" s="13" t="s">
        <v>45</v>
      </c>
      <c r="D56" s="385" t="s">
        <v>45</v>
      </c>
      <c r="E56" s="383"/>
      <c r="F56" s="383"/>
      <c r="G56" s="384"/>
      <c r="H56" s="219"/>
      <c r="I56" s="41">
        <f>SUM(I54+I55)</f>
        <v>14569.719999999506</v>
      </c>
      <c r="J56" s="41">
        <f>SUM(J54+J55)</f>
        <v>38390.400000000023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210"/>
      <c r="I57" s="210"/>
      <c r="J57" s="210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210"/>
      <c r="I58" s="210"/>
      <c r="J58" s="210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216" t="s">
        <v>150</v>
      </c>
      <c r="I60" s="374" t="s">
        <v>172</v>
      </c>
      <c r="J60" s="374"/>
    </row>
    <row r="61" spans="2:10" s="213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213" customFormat="1" ht="9.6" customHeight="1">
      <c r="B62" s="217"/>
      <c r="C62" s="217"/>
      <c r="D62" s="217"/>
      <c r="E62" s="217"/>
      <c r="F62" s="217"/>
      <c r="G62" s="217"/>
      <c r="H62" s="217"/>
      <c r="I62" s="218"/>
      <c r="J62" s="218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220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J64"/>
  <sheetViews>
    <sheetView topLeftCell="A45" workbookViewId="0">
      <selection activeCell="O11" sqref="O11"/>
    </sheetView>
  </sheetViews>
  <sheetFormatPr defaultColWidth="9.109375" defaultRowHeight="13.2"/>
  <cols>
    <col min="1" max="1" width="5.77734375" style="229" customWidth="1"/>
    <col min="2" max="2" width="8" style="229" customWidth="1"/>
    <col min="3" max="3" width="1.5546875" style="229" hidden="1" customWidth="1"/>
    <col min="4" max="4" width="30.109375" style="229" customWidth="1"/>
    <col min="5" max="5" width="17" style="229" customWidth="1"/>
    <col min="6" max="6" width="0" style="229" hidden="1" customWidth="1"/>
    <col min="7" max="7" width="3.33203125" style="229" hidden="1" customWidth="1"/>
    <col min="8" max="8" width="8.33203125" style="229" customWidth="1"/>
    <col min="9" max="9" width="12.44140625" style="229" customWidth="1"/>
    <col min="10" max="10" width="15" style="229" customWidth="1"/>
    <col min="11" max="16384" width="9.109375" style="229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227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30"/>
      <c r="C16" s="231"/>
      <c r="D16" s="231"/>
      <c r="E16" s="231"/>
      <c r="F16" s="231"/>
      <c r="G16" s="231"/>
      <c r="H16" s="231"/>
      <c r="I16" s="231"/>
      <c r="J16" s="231"/>
    </row>
    <row r="17" spans="2:10" ht="13.8">
      <c r="B17" s="378" t="s">
        <v>228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31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234" t="s">
        <v>50</v>
      </c>
      <c r="I20" s="234" t="s">
        <v>9</v>
      </c>
      <c r="J20" s="234" t="s">
        <v>229</v>
      </c>
    </row>
    <row r="21" spans="2:10" ht="16.2">
      <c r="B21" s="227" t="s">
        <v>11</v>
      </c>
      <c r="C21" s="226" t="s">
        <v>12</v>
      </c>
      <c r="D21" s="394" t="s">
        <v>12</v>
      </c>
      <c r="E21" s="396"/>
      <c r="F21" s="396"/>
      <c r="G21" s="396"/>
      <c r="H21" s="226"/>
      <c r="I21" s="38">
        <f>SUM(I22+I27+I28)</f>
        <v>3166902.3600000003</v>
      </c>
      <c r="J21" s="38">
        <f>SUM(J22+J27+J28)</f>
        <v>2180095.1999999997</v>
      </c>
    </row>
    <row r="22" spans="2:10" ht="15.6">
      <c r="B22" s="225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226">
        <f>SUM(I23:I26)</f>
        <v>3026494.39</v>
      </c>
      <c r="J22" s="226">
        <f>SUM(J23:J26)</f>
        <v>2046738.7999999998</v>
      </c>
    </row>
    <row r="23" spans="2:10" ht="15.6">
      <c r="B23" s="225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478248.56</v>
      </c>
      <c r="J23" s="46">
        <v>296346.98</v>
      </c>
    </row>
    <row r="24" spans="2:10" ht="15.6">
      <c r="B24" s="225" t="s">
        <v>60</v>
      </c>
      <c r="C24" s="4" t="s">
        <v>61</v>
      </c>
      <c r="D24" s="392" t="s">
        <v>61</v>
      </c>
      <c r="E24" s="392"/>
      <c r="F24" s="392"/>
      <c r="G24" s="392"/>
      <c r="H24" s="4"/>
      <c r="I24" s="45">
        <v>2144991.81</v>
      </c>
      <c r="J24" s="45">
        <v>1570502.63</v>
      </c>
    </row>
    <row r="25" spans="2:10" ht="15.6">
      <c r="B25" s="225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180</v>
      </c>
      <c r="I25" s="46">
        <v>394412.85</v>
      </c>
      <c r="J25" s="46">
        <v>164491.21</v>
      </c>
    </row>
    <row r="26" spans="2:10" ht="15.6">
      <c r="B26" s="225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8841.17</v>
      </c>
      <c r="J26" s="46">
        <v>15397.98</v>
      </c>
    </row>
    <row r="27" spans="2:10" ht="15.6">
      <c r="B27" s="225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226"/>
      <c r="J27" s="226"/>
    </row>
    <row r="28" spans="2:10" ht="15.6">
      <c r="B28" s="225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140407.97</v>
      </c>
      <c r="J28" s="41">
        <f>SUM(J29:J30)</f>
        <v>133356.4</v>
      </c>
    </row>
    <row r="29" spans="2:10" ht="15.6">
      <c r="B29" s="225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181</v>
      </c>
      <c r="I29" s="206">
        <v>140407.97</v>
      </c>
      <c r="J29" s="40">
        <v>133356.4</v>
      </c>
    </row>
    <row r="30" spans="2:10" ht="15.6">
      <c r="B30" s="225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226"/>
      <c r="J30" s="226"/>
    </row>
    <row r="31" spans="2:10" ht="15.6">
      <c r="B31" s="227" t="s">
        <v>28</v>
      </c>
      <c r="C31" s="226" t="s">
        <v>29</v>
      </c>
      <c r="D31" s="394" t="s">
        <v>29</v>
      </c>
      <c r="E31" s="394"/>
      <c r="F31" s="394"/>
      <c r="G31" s="394"/>
      <c r="H31" s="226"/>
      <c r="I31" s="41">
        <f>SUM(I32:I45)</f>
        <v>3142359.44</v>
      </c>
      <c r="J31" s="41">
        <f>SUM(J32:J45)</f>
        <v>2147976.73</v>
      </c>
    </row>
    <row r="32" spans="2:10" ht="15.6">
      <c r="B32" s="225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167</v>
      </c>
      <c r="I32" s="40">
        <v>2670748.5299999998</v>
      </c>
      <c r="J32" s="40">
        <v>1901635.85</v>
      </c>
    </row>
    <row r="33" spans="2:10" ht="15.6">
      <c r="B33" s="225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26610.77</v>
      </c>
      <c r="J33" s="40">
        <v>26535.040000000001</v>
      </c>
    </row>
    <row r="34" spans="2:10" ht="15.6">
      <c r="B34" s="225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32208.16</v>
      </c>
      <c r="J34" s="40">
        <v>25175.53</v>
      </c>
    </row>
    <row r="35" spans="2:10" ht="15.6">
      <c r="B35" s="225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10.4</v>
      </c>
      <c r="J35" s="40">
        <v>0</v>
      </c>
    </row>
    <row r="36" spans="2:10" ht="15.6">
      <c r="B36" s="225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16182.1</v>
      </c>
      <c r="J36" s="40">
        <v>15028.34</v>
      </c>
    </row>
    <row r="37" spans="2:10" ht="15.6">
      <c r="B37" s="225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205">
        <v>1454.75</v>
      </c>
      <c r="J37" s="40">
        <v>327.99</v>
      </c>
    </row>
    <row r="38" spans="2:10" ht="15.6">
      <c r="B38" s="225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10652.79</v>
      </c>
      <c r="J38" s="40">
        <v>39485.75</v>
      </c>
    </row>
    <row r="39" spans="2:10" ht="15.6">
      <c r="B39" s="225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207"/>
      <c r="J39" s="4">
        <v>0</v>
      </c>
    </row>
    <row r="40" spans="2:10" ht="15.6">
      <c r="B40" s="225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16143.2</v>
      </c>
      <c r="J40" s="4">
        <v>29132.67</v>
      </c>
    </row>
    <row r="41" spans="2:10" ht="15.75" customHeight="1">
      <c r="B41" s="225" t="s">
        <v>81</v>
      </c>
      <c r="C41" s="20" t="s">
        <v>31</v>
      </c>
      <c r="D41" s="392" t="s">
        <v>51</v>
      </c>
      <c r="E41" s="393"/>
      <c r="F41" s="393"/>
      <c r="G41" s="393"/>
      <c r="H41" s="20" t="s">
        <v>182</v>
      </c>
      <c r="I41" s="40">
        <v>116569.28</v>
      </c>
      <c r="J41" s="40">
        <v>49862.91</v>
      </c>
    </row>
    <row r="42" spans="2:10" ht="15.75" customHeight="1">
      <c r="B42" s="225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205">
        <v>1124.2</v>
      </c>
      <c r="J42" s="4">
        <v>468.48</v>
      </c>
    </row>
    <row r="43" spans="2:10" ht="15.6">
      <c r="B43" s="225" t="s">
        <v>84</v>
      </c>
      <c r="C43" s="20" t="s">
        <v>85</v>
      </c>
      <c r="D43" s="392" t="s">
        <v>52</v>
      </c>
      <c r="E43" s="391"/>
      <c r="F43" s="391"/>
      <c r="G43" s="391"/>
      <c r="H43" s="20"/>
      <c r="I43" s="205">
        <v>168433.78</v>
      </c>
      <c r="J43" s="4">
        <v>3309.33</v>
      </c>
    </row>
    <row r="44" spans="2:10" ht="14.4" customHeight="1">
      <c r="B44" s="225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205">
        <v>65406.05</v>
      </c>
      <c r="J44" s="4">
        <v>55581.02</v>
      </c>
    </row>
    <row r="45" spans="2:10" ht="13.2" customHeight="1">
      <c r="B45" s="225" t="s">
        <v>88</v>
      </c>
      <c r="C45" s="20" t="s">
        <v>33</v>
      </c>
      <c r="D45" s="379" t="s">
        <v>53</v>
      </c>
      <c r="E45" s="380"/>
      <c r="F45" s="380"/>
      <c r="G45" s="381"/>
      <c r="H45" s="20" t="s">
        <v>183</v>
      </c>
      <c r="I45" s="40">
        <v>16815.43</v>
      </c>
      <c r="J45" s="40">
        <v>1433.82</v>
      </c>
    </row>
    <row r="46" spans="2:10" ht="15.6">
      <c r="B46" s="226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24542.920000000391</v>
      </c>
      <c r="J46" s="41">
        <f>SUM(J21-J31)</f>
        <v>32118.469999999739</v>
      </c>
    </row>
    <row r="47" spans="2:10" ht="15.6">
      <c r="B47" s="226" t="s">
        <v>36</v>
      </c>
      <c r="C47" s="226" t="s">
        <v>37</v>
      </c>
      <c r="D47" s="382" t="s">
        <v>37</v>
      </c>
      <c r="E47" s="383"/>
      <c r="F47" s="383"/>
      <c r="G47" s="384"/>
      <c r="H47" s="233"/>
      <c r="I47" s="233"/>
      <c r="J47" s="233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228"/>
      <c r="I48" s="228"/>
      <c r="J48" s="228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228"/>
      <c r="I49" s="228"/>
      <c r="J49" s="228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228"/>
      <c r="I50" s="228"/>
      <c r="J50" s="228"/>
    </row>
    <row r="51" spans="2:10" ht="15.6">
      <c r="B51" s="226" t="s">
        <v>38</v>
      </c>
      <c r="C51" s="13" t="s">
        <v>39</v>
      </c>
      <c r="D51" s="385" t="s">
        <v>39</v>
      </c>
      <c r="E51" s="383"/>
      <c r="F51" s="383"/>
      <c r="G51" s="384"/>
      <c r="H51" s="233"/>
      <c r="I51" s="226">
        <v>0</v>
      </c>
      <c r="J51" s="226">
        <v>0</v>
      </c>
    </row>
    <row r="52" spans="2:10" ht="27" customHeight="1">
      <c r="B52" s="226" t="s">
        <v>40</v>
      </c>
      <c r="C52" s="13" t="s">
        <v>55</v>
      </c>
      <c r="D52" s="386" t="s">
        <v>55</v>
      </c>
      <c r="E52" s="387"/>
      <c r="F52" s="387"/>
      <c r="G52" s="388"/>
      <c r="H52" s="233"/>
      <c r="I52" s="233"/>
      <c r="J52" s="233"/>
    </row>
    <row r="53" spans="2:10" ht="15.6">
      <c r="B53" s="226" t="s">
        <v>41</v>
      </c>
      <c r="C53" s="13" t="s">
        <v>94</v>
      </c>
      <c r="D53" s="385" t="s">
        <v>94</v>
      </c>
      <c r="E53" s="383"/>
      <c r="F53" s="383"/>
      <c r="G53" s="384"/>
      <c r="H53" s="233"/>
      <c r="I53" s="233"/>
      <c r="J53" s="233"/>
    </row>
    <row r="54" spans="2:10" ht="30" customHeight="1">
      <c r="B54" s="226" t="s">
        <v>43</v>
      </c>
      <c r="C54" s="226" t="s">
        <v>42</v>
      </c>
      <c r="D54" s="389" t="s">
        <v>42</v>
      </c>
      <c r="E54" s="387"/>
      <c r="F54" s="387"/>
      <c r="G54" s="388"/>
      <c r="H54" s="233"/>
      <c r="I54" s="41">
        <f>SUM(I46+I47+I51+I52+I53)</f>
        <v>24542.920000000391</v>
      </c>
      <c r="J54" s="41">
        <f>SUM(J46+J47+J51+J52+J53)</f>
        <v>32118.469999999739</v>
      </c>
    </row>
    <row r="55" spans="2:10" ht="15.6">
      <c r="B55" s="226" t="s">
        <v>13</v>
      </c>
      <c r="C55" s="226" t="s">
        <v>44</v>
      </c>
      <c r="D55" s="382" t="s">
        <v>44</v>
      </c>
      <c r="E55" s="383"/>
      <c r="F55" s="383"/>
      <c r="G55" s="384"/>
      <c r="H55" s="233"/>
      <c r="I55" s="233"/>
      <c r="J55" s="233"/>
    </row>
    <row r="56" spans="2:10" ht="15.6">
      <c r="B56" s="226" t="s">
        <v>95</v>
      </c>
      <c r="C56" s="13" t="s">
        <v>45</v>
      </c>
      <c r="D56" s="385" t="s">
        <v>45</v>
      </c>
      <c r="E56" s="383"/>
      <c r="F56" s="383"/>
      <c r="G56" s="384"/>
      <c r="H56" s="233"/>
      <c r="I56" s="41">
        <f>SUM(I54+I55)</f>
        <v>24542.920000000391</v>
      </c>
      <c r="J56" s="41">
        <f>SUM(J54+J55)</f>
        <v>32118.469999999739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228"/>
      <c r="I57" s="228"/>
      <c r="J57" s="228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228"/>
      <c r="I58" s="228"/>
      <c r="J58" s="228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222" t="s">
        <v>150</v>
      </c>
      <c r="I60" s="374" t="s">
        <v>172</v>
      </c>
      <c r="J60" s="374"/>
    </row>
    <row r="61" spans="2:10" s="231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231" customFormat="1" ht="9.6" customHeight="1">
      <c r="B62" s="223"/>
      <c r="C62" s="223"/>
      <c r="D62" s="223"/>
      <c r="E62" s="223"/>
      <c r="F62" s="223"/>
      <c r="G62" s="223"/>
      <c r="H62" s="223"/>
      <c r="I62" s="224"/>
      <c r="J62" s="224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232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J64"/>
  <sheetViews>
    <sheetView topLeftCell="A16" workbookViewId="0">
      <selection activeCell="O23" sqref="O23"/>
    </sheetView>
  </sheetViews>
  <sheetFormatPr defaultColWidth="9.109375" defaultRowHeight="13.2"/>
  <cols>
    <col min="1" max="1" width="5.77734375" style="240" customWidth="1"/>
    <col min="2" max="2" width="8" style="240" customWidth="1"/>
    <col min="3" max="3" width="1.5546875" style="240" hidden="1" customWidth="1"/>
    <col min="4" max="4" width="30.109375" style="240" customWidth="1"/>
    <col min="5" max="5" width="17" style="240" customWidth="1"/>
    <col min="6" max="6" width="0" style="240" hidden="1" customWidth="1"/>
    <col min="7" max="7" width="3.33203125" style="240" hidden="1" customWidth="1"/>
    <col min="8" max="8" width="8.33203125" style="240" customWidth="1"/>
    <col min="9" max="9" width="12.44140625" style="240" customWidth="1"/>
    <col min="10" max="10" width="15" style="240" customWidth="1"/>
    <col min="11" max="16384" width="9.109375" style="240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230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38"/>
      <c r="C16" s="239"/>
      <c r="D16" s="239"/>
      <c r="E16" s="239"/>
      <c r="F16" s="239"/>
      <c r="G16" s="239"/>
      <c r="H16" s="239"/>
      <c r="I16" s="239"/>
      <c r="J16" s="239"/>
    </row>
    <row r="17" spans="2:10" ht="13.8">
      <c r="B17" s="378" t="s">
        <v>231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39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79.2" customHeight="1">
      <c r="B20" s="395" t="s">
        <v>7</v>
      </c>
      <c r="C20" s="395"/>
      <c r="D20" s="395" t="s">
        <v>8</v>
      </c>
      <c r="E20" s="393"/>
      <c r="F20" s="393"/>
      <c r="G20" s="393"/>
      <c r="H20" s="247" t="s">
        <v>50</v>
      </c>
      <c r="I20" s="247" t="s">
        <v>9</v>
      </c>
      <c r="J20" s="247" t="s">
        <v>232</v>
      </c>
    </row>
    <row r="21" spans="2:10" ht="16.2">
      <c r="B21" s="235" t="s">
        <v>11</v>
      </c>
      <c r="C21" s="241" t="s">
        <v>12</v>
      </c>
      <c r="D21" s="394" t="s">
        <v>12</v>
      </c>
      <c r="E21" s="396"/>
      <c r="F21" s="396"/>
      <c r="G21" s="396"/>
      <c r="H21" s="241"/>
      <c r="I21" s="38">
        <f>SUM(I22+I27+I28)</f>
        <v>5176491.9400000004</v>
      </c>
      <c r="J21" s="38">
        <f>SUM(J22+J27+J28)</f>
        <v>3568701.17</v>
      </c>
    </row>
    <row r="22" spans="2:10" ht="15.6">
      <c r="B22" s="237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241">
        <f>SUM(I23:I26)</f>
        <v>4962900.8600000003</v>
      </c>
      <c r="J22" s="241">
        <f>SUM(J23:J26)</f>
        <v>3371845.33</v>
      </c>
    </row>
    <row r="23" spans="2:10" ht="15.6">
      <c r="B23" s="237" t="s">
        <v>58</v>
      </c>
      <c r="C23" s="20" t="s">
        <v>59</v>
      </c>
      <c r="D23" s="390" t="s">
        <v>59</v>
      </c>
      <c r="E23" s="390"/>
      <c r="F23" s="390"/>
      <c r="G23" s="390"/>
      <c r="H23" s="20" t="s">
        <v>179</v>
      </c>
      <c r="I23" s="46">
        <v>929354.01</v>
      </c>
      <c r="J23" s="46">
        <v>657115.27</v>
      </c>
    </row>
    <row r="24" spans="2:10" ht="15.6">
      <c r="B24" s="237" t="s">
        <v>60</v>
      </c>
      <c r="C24" s="4" t="s">
        <v>61</v>
      </c>
      <c r="D24" s="392" t="s">
        <v>61</v>
      </c>
      <c r="E24" s="392"/>
      <c r="F24" s="392"/>
      <c r="G24" s="392"/>
      <c r="H24" s="4" t="s">
        <v>180</v>
      </c>
      <c r="I24" s="45">
        <v>3368675.69</v>
      </c>
      <c r="J24" s="45">
        <v>2433671.7000000002</v>
      </c>
    </row>
    <row r="25" spans="2:10" ht="15.6">
      <c r="B25" s="237" t="s">
        <v>62</v>
      </c>
      <c r="C25" s="20" t="s">
        <v>63</v>
      </c>
      <c r="D25" s="392" t="s">
        <v>63</v>
      </c>
      <c r="E25" s="392"/>
      <c r="F25" s="392"/>
      <c r="G25" s="392"/>
      <c r="H25" s="20" t="s">
        <v>181</v>
      </c>
      <c r="I25" s="46">
        <v>649187.24</v>
      </c>
      <c r="J25" s="46">
        <v>259349.19</v>
      </c>
    </row>
    <row r="26" spans="2:10" ht="15.6">
      <c r="B26" s="237" t="s">
        <v>64</v>
      </c>
      <c r="C26" s="4" t="s">
        <v>65</v>
      </c>
      <c r="D26" s="392" t="s">
        <v>65</v>
      </c>
      <c r="E26" s="392"/>
      <c r="F26" s="392"/>
      <c r="G26" s="392"/>
      <c r="H26" s="4"/>
      <c r="I26" s="46">
        <v>15683.92</v>
      </c>
      <c r="J26" s="46">
        <v>21709.17</v>
      </c>
    </row>
    <row r="27" spans="2:10" ht="15.6">
      <c r="B27" s="237" t="s">
        <v>15</v>
      </c>
      <c r="C27" s="20" t="s">
        <v>16</v>
      </c>
      <c r="D27" s="392" t="s">
        <v>16</v>
      </c>
      <c r="E27" s="392"/>
      <c r="F27" s="392"/>
      <c r="G27" s="392"/>
      <c r="H27" s="20"/>
      <c r="I27" s="241"/>
      <c r="J27" s="241"/>
    </row>
    <row r="28" spans="2:10" ht="15.6">
      <c r="B28" s="237" t="s">
        <v>24</v>
      </c>
      <c r="C28" s="20" t="s">
        <v>25</v>
      </c>
      <c r="D28" s="392" t="s">
        <v>25</v>
      </c>
      <c r="E28" s="392"/>
      <c r="F28" s="392"/>
      <c r="G28" s="392"/>
      <c r="H28" s="20"/>
      <c r="I28" s="41">
        <f>SUM(I29:I30)</f>
        <v>213591.08</v>
      </c>
      <c r="J28" s="41">
        <f>SUM(J29:J30)</f>
        <v>196855.84</v>
      </c>
    </row>
    <row r="29" spans="2:10" ht="15.6">
      <c r="B29" s="237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206">
        <v>213591.08</v>
      </c>
      <c r="J29" s="40">
        <v>196855.84</v>
      </c>
    </row>
    <row r="30" spans="2:10" ht="15.6">
      <c r="B30" s="237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241"/>
      <c r="J30" s="241"/>
    </row>
    <row r="31" spans="2:10" ht="15.6">
      <c r="B31" s="235" t="s">
        <v>28</v>
      </c>
      <c r="C31" s="241" t="s">
        <v>29</v>
      </c>
      <c r="D31" s="394" t="s">
        <v>29</v>
      </c>
      <c r="E31" s="394"/>
      <c r="F31" s="394"/>
      <c r="G31" s="394"/>
      <c r="H31" s="241"/>
      <c r="I31" s="41">
        <f>SUM(I32:I45)</f>
        <v>5171645.62</v>
      </c>
      <c r="J31" s="41">
        <f>SUM(J32:J45)</f>
        <v>3515373.66</v>
      </c>
    </row>
    <row r="32" spans="2:10" ht="15.6">
      <c r="B32" s="237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4124280.47</v>
      </c>
      <c r="J32" s="40">
        <v>2949425.29</v>
      </c>
    </row>
    <row r="33" spans="2:10" ht="15.6">
      <c r="B33" s="237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42717.62</v>
      </c>
      <c r="J33" s="40">
        <v>41406.879999999997</v>
      </c>
    </row>
    <row r="34" spans="2:10" ht="15.6">
      <c r="B34" s="237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44401.24</v>
      </c>
      <c r="J34" s="40">
        <v>37328.47</v>
      </c>
    </row>
    <row r="35" spans="2:10" ht="15.6">
      <c r="B35" s="237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>
        <v>88.1</v>
      </c>
      <c r="J35" s="40">
        <v>0</v>
      </c>
    </row>
    <row r="36" spans="2:10" ht="15.6">
      <c r="B36" s="237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24296.76</v>
      </c>
      <c r="J36" s="40">
        <v>22675.46</v>
      </c>
    </row>
    <row r="37" spans="2:10" ht="15.6">
      <c r="B37" s="237" t="s">
        <v>74</v>
      </c>
      <c r="C37" s="20" t="s">
        <v>75</v>
      </c>
      <c r="D37" s="390" t="s">
        <v>102</v>
      </c>
      <c r="E37" s="391"/>
      <c r="F37" s="391"/>
      <c r="G37" s="391"/>
      <c r="H37" s="20"/>
      <c r="I37" s="205">
        <v>2270.5500000000002</v>
      </c>
      <c r="J37" s="40">
        <v>10478.94</v>
      </c>
    </row>
    <row r="38" spans="2:10" ht="15.6">
      <c r="B38" s="237" t="s">
        <v>76</v>
      </c>
      <c r="C38" s="20" t="s">
        <v>77</v>
      </c>
      <c r="D38" s="390" t="s">
        <v>103</v>
      </c>
      <c r="E38" s="391"/>
      <c r="F38" s="391"/>
      <c r="G38" s="391"/>
      <c r="H38" s="20"/>
      <c r="I38" s="40">
        <v>28585.040000000001</v>
      </c>
      <c r="J38" s="40">
        <v>41440.78</v>
      </c>
    </row>
    <row r="39" spans="2:10" ht="15.6">
      <c r="B39" s="237" t="s">
        <v>78</v>
      </c>
      <c r="C39" s="20" t="s">
        <v>30</v>
      </c>
      <c r="D39" s="392" t="s">
        <v>30</v>
      </c>
      <c r="E39" s="391"/>
      <c r="F39" s="391"/>
      <c r="G39" s="391"/>
      <c r="H39" s="20"/>
      <c r="I39" s="207">
        <v>0</v>
      </c>
      <c r="J39" s="4">
        <v>813.35</v>
      </c>
    </row>
    <row r="40" spans="2:10" ht="15.6">
      <c r="B40" s="237" t="s">
        <v>79</v>
      </c>
      <c r="C40" s="20" t="s">
        <v>80</v>
      </c>
      <c r="D40" s="390" t="s">
        <v>80</v>
      </c>
      <c r="E40" s="391"/>
      <c r="F40" s="391"/>
      <c r="G40" s="391"/>
      <c r="H40" s="20"/>
      <c r="I40" s="4">
        <v>28058.07</v>
      </c>
      <c r="J40" s="4">
        <v>47851.11</v>
      </c>
    </row>
    <row r="41" spans="2:10" ht="15.75" customHeight="1">
      <c r="B41" s="237" t="s">
        <v>81</v>
      </c>
      <c r="C41" s="20" t="s">
        <v>31</v>
      </c>
      <c r="D41" s="392" t="s">
        <v>51</v>
      </c>
      <c r="E41" s="393"/>
      <c r="F41" s="393"/>
      <c r="G41" s="393"/>
      <c r="H41" s="20" t="s">
        <v>183</v>
      </c>
      <c r="I41" s="40">
        <v>436673.62</v>
      </c>
      <c r="J41" s="40">
        <v>259100.68</v>
      </c>
    </row>
    <row r="42" spans="2:10" ht="15.75" customHeight="1">
      <c r="B42" s="237" t="s">
        <v>82</v>
      </c>
      <c r="C42" s="20" t="s">
        <v>83</v>
      </c>
      <c r="D42" s="392" t="s">
        <v>104</v>
      </c>
      <c r="E42" s="391"/>
      <c r="F42" s="391"/>
      <c r="G42" s="391"/>
      <c r="H42" s="20"/>
      <c r="I42" s="205">
        <v>1894.84</v>
      </c>
      <c r="J42" s="4">
        <v>702.72</v>
      </c>
    </row>
    <row r="43" spans="2:10" ht="15.6">
      <c r="B43" s="237" t="s">
        <v>84</v>
      </c>
      <c r="C43" s="20" t="s">
        <v>85</v>
      </c>
      <c r="D43" s="392" t="s">
        <v>52</v>
      </c>
      <c r="E43" s="391"/>
      <c r="F43" s="391"/>
      <c r="G43" s="391"/>
      <c r="H43" s="20" t="s">
        <v>184</v>
      </c>
      <c r="I43" s="205">
        <v>308511.53999999998</v>
      </c>
      <c r="J43" s="4">
        <v>4821.3100000000004</v>
      </c>
    </row>
    <row r="44" spans="2:10" ht="14.4" customHeight="1">
      <c r="B44" s="237" t="s">
        <v>86</v>
      </c>
      <c r="C44" s="20" t="s">
        <v>87</v>
      </c>
      <c r="D44" s="392" t="s">
        <v>105</v>
      </c>
      <c r="E44" s="391"/>
      <c r="F44" s="391"/>
      <c r="G44" s="391"/>
      <c r="H44" s="20"/>
      <c r="I44" s="205">
        <v>108351.2</v>
      </c>
      <c r="J44" s="4">
        <v>91905.35</v>
      </c>
    </row>
    <row r="45" spans="2:10" ht="13.2" customHeight="1">
      <c r="B45" s="237" t="s">
        <v>88</v>
      </c>
      <c r="C45" s="20" t="s">
        <v>33</v>
      </c>
      <c r="D45" s="379" t="s">
        <v>53</v>
      </c>
      <c r="E45" s="380"/>
      <c r="F45" s="380"/>
      <c r="G45" s="381"/>
      <c r="H45" s="20" t="s">
        <v>185</v>
      </c>
      <c r="I45" s="40">
        <v>21516.57</v>
      </c>
      <c r="J45" s="40">
        <v>7423.32</v>
      </c>
    </row>
    <row r="46" spans="2:10" ht="15.6">
      <c r="B46" s="241" t="s">
        <v>34</v>
      </c>
      <c r="C46" s="13" t="s">
        <v>35</v>
      </c>
      <c r="D46" s="385" t="s">
        <v>35</v>
      </c>
      <c r="E46" s="383"/>
      <c r="F46" s="383"/>
      <c r="G46" s="384"/>
      <c r="H46" s="13"/>
      <c r="I46" s="41">
        <f>SUM(I21-I31)</f>
        <v>4846.320000000298</v>
      </c>
      <c r="J46" s="41">
        <f>SUM(J21-J31)</f>
        <v>53327.509999999776</v>
      </c>
    </row>
    <row r="47" spans="2:10" ht="15.6">
      <c r="B47" s="241" t="s">
        <v>36</v>
      </c>
      <c r="C47" s="241" t="s">
        <v>37</v>
      </c>
      <c r="D47" s="382" t="s">
        <v>37</v>
      </c>
      <c r="E47" s="383"/>
      <c r="F47" s="383"/>
      <c r="G47" s="384"/>
      <c r="H47" s="245"/>
      <c r="I47" s="245"/>
      <c r="J47" s="245"/>
    </row>
    <row r="48" spans="2:10" ht="15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236"/>
      <c r="I48" s="236"/>
      <c r="J48" s="236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236"/>
      <c r="I49" s="236"/>
      <c r="J49" s="236"/>
    </row>
    <row r="50" spans="2:10" ht="14.4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236"/>
      <c r="I50" s="236"/>
      <c r="J50" s="236"/>
    </row>
    <row r="51" spans="2:10" ht="15.6">
      <c r="B51" s="241" t="s">
        <v>38</v>
      </c>
      <c r="C51" s="13" t="s">
        <v>39</v>
      </c>
      <c r="D51" s="385" t="s">
        <v>39</v>
      </c>
      <c r="E51" s="383"/>
      <c r="F51" s="383"/>
      <c r="G51" s="384"/>
      <c r="H51" s="245"/>
      <c r="I51" s="241">
        <v>0</v>
      </c>
      <c r="J51" s="241">
        <v>0</v>
      </c>
    </row>
    <row r="52" spans="2:10" ht="27" customHeight="1">
      <c r="B52" s="241" t="s">
        <v>40</v>
      </c>
      <c r="C52" s="13" t="s">
        <v>55</v>
      </c>
      <c r="D52" s="386" t="s">
        <v>55</v>
      </c>
      <c r="E52" s="387"/>
      <c r="F52" s="387"/>
      <c r="G52" s="388"/>
      <c r="H52" s="245"/>
      <c r="I52" s="245"/>
      <c r="J52" s="245"/>
    </row>
    <row r="53" spans="2:10" ht="15.6">
      <c r="B53" s="241" t="s">
        <v>41</v>
      </c>
      <c r="C53" s="13" t="s">
        <v>94</v>
      </c>
      <c r="D53" s="385" t="s">
        <v>94</v>
      </c>
      <c r="E53" s="383"/>
      <c r="F53" s="383"/>
      <c r="G53" s="384"/>
      <c r="H53" s="245"/>
      <c r="I53" s="245"/>
      <c r="J53" s="245"/>
    </row>
    <row r="54" spans="2:10" ht="30" customHeight="1">
      <c r="B54" s="241" t="s">
        <v>43</v>
      </c>
      <c r="C54" s="241" t="s">
        <v>42</v>
      </c>
      <c r="D54" s="389" t="s">
        <v>42</v>
      </c>
      <c r="E54" s="387"/>
      <c r="F54" s="387"/>
      <c r="G54" s="388"/>
      <c r="H54" s="245"/>
      <c r="I54" s="41">
        <f>SUM(I46+I47+I51+I52+I53)</f>
        <v>4846.320000000298</v>
      </c>
      <c r="J54" s="41">
        <f>SUM(J46+J47+J51+J52+J53)</f>
        <v>53327.509999999776</v>
      </c>
    </row>
    <row r="55" spans="2:10" ht="15.6">
      <c r="B55" s="241" t="s">
        <v>13</v>
      </c>
      <c r="C55" s="241" t="s">
        <v>44</v>
      </c>
      <c r="D55" s="382" t="s">
        <v>44</v>
      </c>
      <c r="E55" s="383"/>
      <c r="F55" s="383"/>
      <c r="G55" s="384"/>
      <c r="H55" s="245"/>
      <c r="I55" s="245"/>
      <c r="J55" s="245"/>
    </row>
    <row r="56" spans="2:10" ht="15.6">
      <c r="B56" s="241" t="s">
        <v>95</v>
      </c>
      <c r="C56" s="13" t="s">
        <v>45</v>
      </c>
      <c r="D56" s="385" t="s">
        <v>45</v>
      </c>
      <c r="E56" s="383"/>
      <c r="F56" s="383"/>
      <c r="G56" s="384"/>
      <c r="H56" s="245"/>
      <c r="I56" s="41">
        <f>SUM(I54+I55)</f>
        <v>4846.320000000298</v>
      </c>
      <c r="J56" s="41">
        <f>SUM(J54+J55)</f>
        <v>53327.509999999776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236"/>
      <c r="I57" s="236"/>
      <c r="J57" s="236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236"/>
      <c r="I58" s="236"/>
      <c r="J58" s="236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242" t="s">
        <v>150</v>
      </c>
      <c r="I60" s="374" t="s">
        <v>172</v>
      </c>
      <c r="J60" s="374"/>
    </row>
    <row r="61" spans="2:10" s="239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239" customFormat="1" ht="9.6" customHeight="1">
      <c r="B62" s="243"/>
      <c r="C62" s="243"/>
      <c r="D62" s="243"/>
      <c r="E62" s="243"/>
      <c r="F62" s="243"/>
      <c r="G62" s="243"/>
      <c r="H62" s="243"/>
      <c r="I62" s="244"/>
      <c r="J62" s="244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246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1:J70"/>
  <sheetViews>
    <sheetView topLeftCell="A21" workbookViewId="0">
      <selection activeCell="M24" sqref="M24"/>
    </sheetView>
  </sheetViews>
  <sheetFormatPr defaultColWidth="9.109375" defaultRowHeight="13.2"/>
  <cols>
    <col min="1" max="1" width="5.77734375" style="296" customWidth="1"/>
    <col min="2" max="2" width="8" style="296" customWidth="1"/>
    <col min="3" max="3" width="1.5546875" style="296" hidden="1" customWidth="1"/>
    <col min="4" max="4" width="30.109375" style="296" customWidth="1"/>
    <col min="5" max="5" width="17" style="296" customWidth="1"/>
    <col min="6" max="6" width="0" style="296" hidden="1" customWidth="1"/>
    <col min="7" max="7" width="3.33203125" style="296" hidden="1" customWidth="1"/>
    <col min="8" max="8" width="8.33203125" style="296" customWidth="1"/>
    <col min="9" max="9" width="12.44140625" style="296" customWidth="1"/>
    <col min="10" max="10" width="15" style="296" customWidth="1"/>
    <col min="11" max="16384" width="9.109375" style="29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233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94"/>
      <c r="C16" s="295"/>
      <c r="D16" s="295"/>
      <c r="E16" s="295"/>
      <c r="F16" s="295"/>
      <c r="G16" s="295"/>
      <c r="H16" s="295"/>
      <c r="I16" s="295"/>
      <c r="J16" s="295"/>
    </row>
    <row r="17" spans="2:10" ht="13.8">
      <c r="B17" s="378" t="s">
        <v>234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95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58.2" customHeight="1">
      <c r="B20" s="395" t="s">
        <v>7</v>
      </c>
      <c r="C20" s="395"/>
      <c r="D20" s="395" t="s">
        <v>8</v>
      </c>
      <c r="E20" s="393"/>
      <c r="F20" s="393"/>
      <c r="G20" s="393"/>
      <c r="H20" s="308" t="s">
        <v>50</v>
      </c>
      <c r="I20" s="308" t="s">
        <v>9</v>
      </c>
      <c r="J20" s="308" t="s">
        <v>235</v>
      </c>
    </row>
    <row r="21" spans="2:10" ht="16.2">
      <c r="B21" s="290" t="s">
        <v>11</v>
      </c>
      <c r="C21" s="297" t="s">
        <v>12</v>
      </c>
      <c r="D21" s="394" t="s">
        <v>12</v>
      </c>
      <c r="E21" s="396"/>
      <c r="F21" s="396"/>
      <c r="G21" s="396"/>
      <c r="H21" s="297"/>
      <c r="I21" s="38">
        <f>SUM(I22+I32+I33)</f>
        <v>7723834.75</v>
      </c>
      <c r="J21" s="38">
        <f>SUM(J22+J32+J33)</f>
        <v>5098431.4799999995</v>
      </c>
    </row>
    <row r="22" spans="2:10" ht="16.2" thickBot="1">
      <c r="B22" s="293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281">
        <f>SUM(I23:I31)</f>
        <v>7430037.1100000003</v>
      </c>
      <c r="J22" s="297">
        <f>SUM(J23:J29)</f>
        <v>4832736.3099999996</v>
      </c>
    </row>
    <row r="23" spans="2:10" ht="15.6">
      <c r="B23" s="293" t="s">
        <v>58</v>
      </c>
      <c r="C23" s="20" t="s">
        <v>59</v>
      </c>
      <c r="D23" s="390" t="s">
        <v>240</v>
      </c>
      <c r="E23" s="390"/>
      <c r="F23" s="390"/>
      <c r="G23" s="390"/>
      <c r="H23" s="292" t="s">
        <v>179</v>
      </c>
      <c r="I23" s="277">
        <v>1324779.9099999999</v>
      </c>
      <c r="J23" s="274">
        <v>964989.86</v>
      </c>
    </row>
    <row r="24" spans="2:10" ht="26.4">
      <c r="B24" s="293"/>
      <c r="C24" s="20"/>
      <c r="D24" s="282" t="s">
        <v>239</v>
      </c>
      <c r="E24" s="305"/>
      <c r="F24" s="305"/>
      <c r="G24" s="305"/>
      <c r="H24" s="292"/>
      <c r="I24" s="283"/>
      <c r="J24" s="274"/>
    </row>
    <row r="25" spans="2:10" ht="15.6">
      <c r="B25" s="293"/>
      <c r="C25" s="20"/>
      <c r="D25" s="272" t="s">
        <v>236</v>
      </c>
      <c r="E25" s="305"/>
      <c r="F25" s="305"/>
      <c r="G25" s="305"/>
      <c r="H25" s="292"/>
      <c r="I25" s="284"/>
      <c r="J25" s="274"/>
    </row>
    <row r="26" spans="2:10" ht="16.2" thickBot="1">
      <c r="B26" s="293"/>
      <c r="C26" s="20"/>
      <c r="D26" s="271" t="s">
        <v>237</v>
      </c>
      <c r="E26" s="305"/>
      <c r="F26" s="305"/>
      <c r="G26" s="305"/>
      <c r="H26" s="292"/>
      <c r="I26" s="278"/>
      <c r="J26" s="274"/>
    </row>
    <row r="27" spans="2:10" ht="15.6">
      <c r="B27" s="293" t="s">
        <v>60</v>
      </c>
      <c r="C27" s="4" t="s">
        <v>61</v>
      </c>
      <c r="D27" s="392" t="s">
        <v>61</v>
      </c>
      <c r="E27" s="392"/>
      <c r="F27" s="392"/>
      <c r="G27" s="392"/>
      <c r="H27" s="4" t="s">
        <v>180</v>
      </c>
      <c r="I27" s="279">
        <v>5422973.8600000003</v>
      </c>
      <c r="J27" s="45">
        <v>3405922.51</v>
      </c>
    </row>
    <row r="28" spans="2:10" ht="16.2" thickBot="1">
      <c r="B28" s="293" t="s">
        <v>62</v>
      </c>
      <c r="C28" s="20" t="s">
        <v>63</v>
      </c>
      <c r="D28" s="392" t="s">
        <v>63</v>
      </c>
      <c r="E28" s="392"/>
      <c r="F28" s="392"/>
      <c r="G28" s="392"/>
      <c r="H28" s="20" t="s">
        <v>181</v>
      </c>
      <c r="I28" s="275">
        <v>660226.25</v>
      </c>
      <c r="J28" s="46">
        <v>433639.8</v>
      </c>
    </row>
    <row r="29" spans="2:10" ht="15.6">
      <c r="B29" s="293" t="s">
        <v>64</v>
      </c>
      <c r="C29" s="4" t="s">
        <v>65</v>
      </c>
      <c r="D29" s="392" t="s">
        <v>238</v>
      </c>
      <c r="E29" s="392"/>
      <c r="F29" s="392"/>
      <c r="G29" s="392"/>
      <c r="H29" s="273"/>
      <c r="I29" s="277">
        <v>22057.09</v>
      </c>
      <c r="J29" s="274">
        <v>28184.14</v>
      </c>
    </row>
    <row r="30" spans="2:10" ht="15.6">
      <c r="B30" s="293"/>
      <c r="C30" s="4"/>
      <c r="D30" s="272" t="s">
        <v>236</v>
      </c>
      <c r="E30" s="306"/>
      <c r="F30" s="306"/>
      <c r="G30" s="306"/>
      <c r="H30" s="273"/>
      <c r="I30" s="280"/>
      <c r="J30" s="274"/>
    </row>
    <row r="31" spans="2:10" ht="16.2" thickBot="1">
      <c r="B31" s="293"/>
      <c r="C31" s="4"/>
      <c r="D31" s="271" t="s">
        <v>237</v>
      </c>
      <c r="E31" s="306"/>
      <c r="F31" s="306"/>
      <c r="G31" s="306"/>
      <c r="H31" s="273"/>
      <c r="I31" s="278"/>
      <c r="J31" s="274"/>
    </row>
    <row r="32" spans="2:10" ht="15.6">
      <c r="B32" s="293" t="s">
        <v>15</v>
      </c>
      <c r="C32" s="20" t="s">
        <v>16</v>
      </c>
      <c r="D32" s="392" t="s">
        <v>16</v>
      </c>
      <c r="E32" s="392"/>
      <c r="F32" s="392"/>
      <c r="G32" s="392"/>
      <c r="H32" s="20"/>
      <c r="I32" s="276"/>
      <c r="J32" s="297"/>
    </row>
    <row r="33" spans="2:10" ht="15.6">
      <c r="B33" s="293" t="s">
        <v>24</v>
      </c>
      <c r="C33" s="20" t="s">
        <v>25</v>
      </c>
      <c r="D33" s="392" t="s">
        <v>25</v>
      </c>
      <c r="E33" s="392"/>
      <c r="F33" s="392"/>
      <c r="G33" s="392"/>
      <c r="H33" s="20"/>
      <c r="I33" s="41">
        <f>SUM(I34:I35)</f>
        <v>293797.64</v>
      </c>
      <c r="J33" s="41">
        <f>SUM(J34:J35)</f>
        <v>265695.17</v>
      </c>
    </row>
    <row r="34" spans="2:10" ht="15.6">
      <c r="B34" s="293" t="s">
        <v>66</v>
      </c>
      <c r="C34" s="4" t="s">
        <v>26</v>
      </c>
      <c r="D34" s="392" t="s">
        <v>26</v>
      </c>
      <c r="E34" s="392"/>
      <c r="F34" s="392"/>
      <c r="G34" s="392"/>
      <c r="H34" s="4" t="s">
        <v>167</v>
      </c>
      <c r="I34" s="206">
        <v>293797.64</v>
      </c>
      <c r="J34" s="40">
        <v>265695.17</v>
      </c>
    </row>
    <row r="35" spans="2:10" ht="15.6">
      <c r="B35" s="293" t="s">
        <v>67</v>
      </c>
      <c r="C35" s="4" t="s">
        <v>27</v>
      </c>
      <c r="D35" s="392" t="s">
        <v>27</v>
      </c>
      <c r="E35" s="392"/>
      <c r="F35" s="392"/>
      <c r="G35" s="392"/>
      <c r="H35" s="4"/>
      <c r="I35" s="297"/>
      <c r="J35" s="297"/>
    </row>
    <row r="36" spans="2:10" ht="15.6">
      <c r="B36" s="290" t="s">
        <v>28</v>
      </c>
      <c r="C36" s="297" t="s">
        <v>29</v>
      </c>
      <c r="D36" s="394" t="s">
        <v>29</v>
      </c>
      <c r="E36" s="394"/>
      <c r="F36" s="394"/>
      <c r="G36" s="394"/>
      <c r="H36" s="297"/>
      <c r="I36" s="41">
        <f>SUM(I37:I51)</f>
        <v>7738075.6099999994</v>
      </c>
      <c r="J36" s="41">
        <f>SUM(J37:J51)</f>
        <v>5064847.57</v>
      </c>
    </row>
    <row r="37" spans="2:10" ht="15.6">
      <c r="B37" s="293" t="s">
        <v>13</v>
      </c>
      <c r="C37" s="20" t="s">
        <v>68</v>
      </c>
      <c r="D37" s="392" t="s">
        <v>108</v>
      </c>
      <c r="E37" s="391"/>
      <c r="F37" s="391"/>
      <c r="G37" s="391"/>
      <c r="H37" s="20" t="s">
        <v>182</v>
      </c>
      <c r="I37" s="40">
        <v>6051390.5599999996</v>
      </c>
      <c r="J37" s="40">
        <v>4164641.59</v>
      </c>
    </row>
    <row r="38" spans="2:10" ht="15.6">
      <c r="B38" s="293" t="s">
        <v>15</v>
      </c>
      <c r="C38" s="20" t="s">
        <v>69</v>
      </c>
      <c r="D38" s="392" t="s">
        <v>98</v>
      </c>
      <c r="E38" s="391"/>
      <c r="F38" s="391"/>
      <c r="G38" s="391"/>
      <c r="H38" s="20"/>
      <c r="I38" s="40">
        <v>59406.19</v>
      </c>
      <c r="J38" s="40">
        <v>55089.96</v>
      </c>
    </row>
    <row r="39" spans="2:10" ht="15.6">
      <c r="B39" s="293" t="s">
        <v>24</v>
      </c>
      <c r="C39" s="20" t="s">
        <v>70</v>
      </c>
      <c r="D39" s="392" t="s">
        <v>99</v>
      </c>
      <c r="E39" s="391"/>
      <c r="F39" s="391"/>
      <c r="G39" s="391"/>
      <c r="H39" s="20"/>
      <c r="I39" s="40">
        <v>64888.71</v>
      </c>
      <c r="J39" s="40">
        <v>57756.57</v>
      </c>
    </row>
    <row r="40" spans="2:10" ht="15.6">
      <c r="B40" s="293" t="s">
        <v>32</v>
      </c>
      <c r="C40" s="20" t="s">
        <v>71</v>
      </c>
      <c r="D40" s="390" t="s">
        <v>100</v>
      </c>
      <c r="E40" s="391"/>
      <c r="F40" s="391"/>
      <c r="G40" s="391"/>
      <c r="H40" s="20"/>
      <c r="I40" s="40">
        <v>98.55</v>
      </c>
      <c r="J40" s="40"/>
    </row>
    <row r="41" spans="2:10" ht="15.6">
      <c r="B41" s="293" t="s">
        <v>72</v>
      </c>
      <c r="C41" s="20" t="s">
        <v>73</v>
      </c>
      <c r="D41" s="390" t="s">
        <v>101</v>
      </c>
      <c r="E41" s="391"/>
      <c r="F41" s="391"/>
      <c r="G41" s="391"/>
      <c r="H41" s="20"/>
      <c r="I41" s="40">
        <v>38467.18</v>
      </c>
      <c r="J41" s="40">
        <v>38219.379999999997</v>
      </c>
    </row>
    <row r="42" spans="2:10" ht="15.6">
      <c r="B42" s="293" t="s">
        <v>74</v>
      </c>
      <c r="C42" s="20" t="s">
        <v>75</v>
      </c>
      <c r="D42" s="390" t="s">
        <v>102</v>
      </c>
      <c r="E42" s="391"/>
      <c r="F42" s="391"/>
      <c r="G42" s="391"/>
      <c r="H42" s="20"/>
      <c r="I42" s="205">
        <v>26550.75</v>
      </c>
      <c r="J42" s="40">
        <v>35353.839999999997</v>
      </c>
    </row>
    <row r="43" spans="2:10" ht="15.6">
      <c r="B43" s="293" t="s">
        <v>76</v>
      </c>
      <c r="C43" s="20" t="s">
        <v>77</v>
      </c>
      <c r="D43" s="390" t="s">
        <v>103</v>
      </c>
      <c r="E43" s="391"/>
      <c r="F43" s="391"/>
      <c r="G43" s="391"/>
      <c r="H43" s="20"/>
      <c r="I43" s="40">
        <v>54097.279999999999</v>
      </c>
      <c r="J43" s="40">
        <v>56695.41</v>
      </c>
    </row>
    <row r="44" spans="2:10" ht="15.6">
      <c r="B44" s="293" t="s">
        <v>78</v>
      </c>
      <c r="C44" s="20" t="s">
        <v>30</v>
      </c>
      <c r="D44" s="392" t="s">
        <v>30</v>
      </c>
      <c r="E44" s="391"/>
      <c r="F44" s="391"/>
      <c r="G44" s="391"/>
      <c r="H44" s="20"/>
      <c r="I44" s="207">
        <v>0</v>
      </c>
      <c r="J44" s="4">
        <v>813.35</v>
      </c>
    </row>
    <row r="45" spans="2:10" ht="16.2" thickBot="1">
      <c r="B45" s="293" t="s">
        <v>79</v>
      </c>
      <c r="C45" s="20" t="s">
        <v>80</v>
      </c>
      <c r="D45" s="390" t="s">
        <v>80</v>
      </c>
      <c r="E45" s="391"/>
      <c r="F45" s="391"/>
      <c r="G45" s="391"/>
      <c r="H45" s="20"/>
      <c r="I45" s="286">
        <v>48235.71</v>
      </c>
      <c r="J45" s="4">
        <v>128096.87</v>
      </c>
    </row>
    <row r="46" spans="2:10" ht="15.75" customHeight="1">
      <c r="B46" s="293" t="s">
        <v>81</v>
      </c>
      <c r="C46" s="20" t="s">
        <v>31</v>
      </c>
      <c r="D46" s="392" t="s">
        <v>241</v>
      </c>
      <c r="E46" s="393"/>
      <c r="F46" s="393"/>
      <c r="G46" s="393"/>
      <c r="H46" s="292" t="s">
        <v>183</v>
      </c>
      <c r="I46" s="288">
        <v>886502.96</v>
      </c>
      <c r="J46" s="285">
        <v>327427.65999999997</v>
      </c>
    </row>
    <row r="47" spans="2:10" ht="27" customHeight="1" thickBot="1">
      <c r="B47" s="293"/>
      <c r="C47" s="20"/>
      <c r="D47" s="282" t="s">
        <v>239</v>
      </c>
      <c r="E47" s="307"/>
      <c r="F47" s="307"/>
      <c r="G47" s="307"/>
      <c r="H47" s="292"/>
      <c r="I47" s="289"/>
      <c r="J47" s="285"/>
    </row>
    <row r="48" spans="2:10" ht="15.75" customHeight="1">
      <c r="B48" s="293" t="s">
        <v>82</v>
      </c>
      <c r="C48" s="20" t="s">
        <v>83</v>
      </c>
      <c r="D48" s="392" t="s">
        <v>104</v>
      </c>
      <c r="E48" s="391"/>
      <c r="F48" s="391"/>
      <c r="G48" s="391"/>
      <c r="H48" s="20"/>
      <c r="I48" s="287">
        <v>2608.3200000000002</v>
      </c>
      <c r="J48" s="4">
        <v>1133.94</v>
      </c>
    </row>
    <row r="49" spans="2:10" ht="15.6">
      <c r="B49" s="293" t="s">
        <v>84</v>
      </c>
      <c r="C49" s="20" t="s">
        <v>85</v>
      </c>
      <c r="D49" s="392" t="s">
        <v>52</v>
      </c>
      <c r="E49" s="391"/>
      <c r="F49" s="391"/>
      <c r="G49" s="391"/>
      <c r="H49" s="20" t="s">
        <v>184</v>
      </c>
      <c r="I49" s="205">
        <v>309851.39</v>
      </c>
      <c r="J49" s="4">
        <v>35922.370000000003</v>
      </c>
    </row>
    <row r="50" spans="2:10" ht="14.4" customHeight="1">
      <c r="B50" s="293" t="s">
        <v>86</v>
      </c>
      <c r="C50" s="20" t="s">
        <v>87</v>
      </c>
      <c r="D50" s="392" t="s">
        <v>105</v>
      </c>
      <c r="E50" s="391"/>
      <c r="F50" s="391"/>
      <c r="G50" s="391"/>
      <c r="H50" s="20"/>
      <c r="I50" s="205">
        <v>171540.04</v>
      </c>
      <c r="J50" s="4">
        <v>161511.35</v>
      </c>
    </row>
    <row r="51" spans="2:10" ht="13.2" customHeight="1">
      <c r="B51" s="293" t="s">
        <v>88</v>
      </c>
      <c r="C51" s="20" t="s">
        <v>33</v>
      </c>
      <c r="D51" s="379" t="s">
        <v>53</v>
      </c>
      <c r="E51" s="380"/>
      <c r="F51" s="380"/>
      <c r="G51" s="381"/>
      <c r="H51" s="20" t="s">
        <v>185</v>
      </c>
      <c r="I51" s="40">
        <v>24437.97</v>
      </c>
      <c r="J51" s="40">
        <v>2185.2800000000002</v>
      </c>
    </row>
    <row r="52" spans="2:10" ht="12.6" customHeight="1">
      <c r="B52" s="297" t="s">
        <v>34</v>
      </c>
      <c r="C52" s="13" t="s">
        <v>35</v>
      </c>
      <c r="D52" s="385" t="s">
        <v>35</v>
      </c>
      <c r="E52" s="383"/>
      <c r="F52" s="383"/>
      <c r="G52" s="384"/>
      <c r="H52" s="13"/>
      <c r="I52" s="41">
        <f>SUM(I21-I36)</f>
        <v>-14240.859999999404</v>
      </c>
      <c r="J52" s="41">
        <f>SUM(J21-J36)</f>
        <v>33583.909999999218</v>
      </c>
    </row>
    <row r="53" spans="2:10" ht="15.6">
      <c r="B53" s="297" t="s">
        <v>36</v>
      </c>
      <c r="C53" s="297" t="s">
        <v>37</v>
      </c>
      <c r="D53" s="382" t="s">
        <v>37</v>
      </c>
      <c r="E53" s="383"/>
      <c r="F53" s="383"/>
      <c r="G53" s="384"/>
      <c r="H53" s="303"/>
      <c r="I53" s="303"/>
      <c r="J53" s="303"/>
    </row>
    <row r="54" spans="2:10" ht="13.2" customHeight="1">
      <c r="B54" s="4" t="s">
        <v>89</v>
      </c>
      <c r="C54" s="20" t="s">
        <v>90</v>
      </c>
      <c r="D54" s="379" t="s">
        <v>106</v>
      </c>
      <c r="E54" s="380"/>
      <c r="F54" s="380"/>
      <c r="G54" s="381"/>
      <c r="H54" s="291"/>
      <c r="I54" s="291"/>
      <c r="J54" s="291"/>
    </row>
    <row r="55" spans="2:10" ht="14.4" customHeight="1">
      <c r="B55" s="4" t="s">
        <v>15</v>
      </c>
      <c r="C55" s="20" t="s">
        <v>91</v>
      </c>
      <c r="D55" s="379" t="s">
        <v>91</v>
      </c>
      <c r="E55" s="380"/>
      <c r="F55" s="380"/>
      <c r="G55" s="381"/>
      <c r="H55" s="291"/>
      <c r="I55" s="291"/>
      <c r="J55" s="291"/>
    </row>
    <row r="56" spans="2:10" ht="10.8" customHeight="1">
      <c r="B56" s="4" t="s">
        <v>92</v>
      </c>
      <c r="C56" s="20" t="s">
        <v>93</v>
      </c>
      <c r="D56" s="379" t="s">
        <v>107</v>
      </c>
      <c r="E56" s="380"/>
      <c r="F56" s="380"/>
      <c r="G56" s="381"/>
      <c r="H56" s="291"/>
      <c r="I56" s="291"/>
      <c r="J56" s="291"/>
    </row>
    <row r="57" spans="2:10" ht="13.8" customHeight="1">
      <c r="B57" s="297" t="s">
        <v>38</v>
      </c>
      <c r="C57" s="13" t="s">
        <v>39</v>
      </c>
      <c r="D57" s="385" t="s">
        <v>39</v>
      </c>
      <c r="E57" s="383"/>
      <c r="F57" s="383"/>
      <c r="G57" s="384"/>
      <c r="H57" s="303"/>
      <c r="I57" s="297">
        <v>0</v>
      </c>
      <c r="J57" s="297">
        <v>0</v>
      </c>
    </row>
    <row r="58" spans="2:10" ht="27" customHeight="1">
      <c r="B58" s="297" t="s">
        <v>40</v>
      </c>
      <c r="C58" s="13" t="s">
        <v>55</v>
      </c>
      <c r="D58" s="386" t="s">
        <v>55</v>
      </c>
      <c r="E58" s="387"/>
      <c r="F58" s="387"/>
      <c r="G58" s="388"/>
      <c r="H58" s="303"/>
      <c r="I58" s="303"/>
      <c r="J58" s="303"/>
    </row>
    <row r="59" spans="2:10" ht="15.6">
      <c r="B59" s="297" t="s">
        <v>41</v>
      </c>
      <c r="C59" s="13" t="s">
        <v>94</v>
      </c>
      <c r="D59" s="385" t="s">
        <v>94</v>
      </c>
      <c r="E59" s="383"/>
      <c r="F59" s="383"/>
      <c r="G59" s="384"/>
      <c r="H59" s="303"/>
      <c r="I59" s="303"/>
      <c r="J59" s="303"/>
    </row>
    <row r="60" spans="2:10" ht="27.6" customHeight="1">
      <c r="B60" s="297" t="s">
        <v>43</v>
      </c>
      <c r="C60" s="297" t="s">
        <v>42</v>
      </c>
      <c r="D60" s="389" t="s">
        <v>42</v>
      </c>
      <c r="E60" s="387"/>
      <c r="F60" s="387"/>
      <c r="G60" s="388"/>
      <c r="H60" s="303"/>
      <c r="I60" s="41">
        <f>SUM(I52+I53+I57+I58+I59)</f>
        <v>-14240.859999999404</v>
      </c>
      <c r="J60" s="41">
        <f>SUM(J52+J53+J57+J58+J59)</f>
        <v>33583.909999999218</v>
      </c>
    </row>
    <row r="61" spans="2:10" ht="13.2" customHeight="1">
      <c r="B61" s="297" t="s">
        <v>13</v>
      </c>
      <c r="C61" s="297" t="s">
        <v>44</v>
      </c>
      <c r="D61" s="382" t="s">
        <v>44</v>
      </c>
      <c r="E61" s="383"/>
      <c r="F61" s="383"/>
      <c r="G61" s="384"/>
      <c r="H61" s="303"/>
      <c r="I61" s="303"/>
      <c r="J61" s="303"/>
    </row>
    <row r="62" spans="2:10" ht="15.6">
      <c r="B62" s="297" t="s">
        <v>95</v>
      </c>
      <c r="C62" s="13" t="s">
        <v>45</v>
      </c>
      <c r="D62" s="385" t="s">
        <v>45</v>
      </c>
      <c r="E62" s="383"/>
      <c r="F62" s="383"/>
      <c r="G62" s="384"/>
      <c r="H62" s="303"/>
      <c r="I62" s="41">
        <f>SUM(I60+I61)</f>
        <v>-14240.859999999404</v>
      </c>
      <c r="J62" s="41">
        <f>SUM(J60+J61)</f>
        <v>33583.909999999218</v>
      </c>
    </row>
    <row r="63" spans="2:10" ht="13.8" customHeight="1">
      <c r="B63" s="4" t="s">
        <v>13</v>
      </c>
      <c r="C63" s="20" t="s">
        <v>96</v>
      </c>
      <c r="D63" s="379" t="s">
        <v>96</v>
      </c>
      <c r="E63" s="380"/>
      <c r="F63" s="380"/>
      <c r="G63" s="381"/>
      <c r="H63" s="291"/>
      <c r="I63" s="291"/>
      <c r="J63" s="291"/>
    </row>
    <row r="64" spans="2:10" ht="15.6">
      <c r="B64" s="4" t="s">
        <v>15</v>
      </c>
      <c r="C64" s="20" t="s">
        <v>97</v>
      </c>
      <c r="D64" s="379" t="s">
        <v>97</v>
      </c>
      <c r="E64" s="380"/>
      <c r="F64" s="380"/>
      <c r="G64" s="381"/>
      <c r="H64" s="291"/>
      <c r="I64" s="291"/>
      <c r="J64" s="291"/>
    </row>
    <row r="65" spans="2:10">
      <c r="B65" s="5"/>
      <c r="C65" s="5"/>
      <c r="D65" s="5"/>
      <c r="E65" s="5"/>
      <c r="H65" s="7"/>
      <c r="I65" s="7"/>
      <c r="J65" s="7"/>
    </row>
    <row r="66" spans="2:10" ht="16.2" customHeight="1">
      <c r="B66" s="397" t="s">
        <v>159</v>
      </c>
      <c r="C66" s="397"/>
      <c r="D66" s="397"/>
      <c r="E66" s="397"/>
      <c r="F66" s="397"/>
      <c r="G66" s="397"/>
      <c r="H66" s="298" t="s">
        <v>150</v>
      </c>
      <c r="I66" s="374" t="s">
        <v>172</v>
      </c>
      <c r="J66" s="374"/>
    </row>
    <row r="67" spans="2:10" s="295" customFormat="1" ht="15" customHeight="1">
      <c r="B67" s="359" t="s">
        <v>154</v>
      </c>
      <c r="C67" s="359"/>
      <c r="D67" s="359"/>
      <c r="E67" s="359"/>
      <c r="F67" s="359"/>
      <c r="G67" s="359"/>
      <c r="H67" s="27" t="s">
        <v>145</v>
      </c>
      <c r="I67" s="361" t="s">
        <v>47</v>
      </c>
      <c r="J67" s="361"/>
    </row>
    <row r="68" spans="2:10" s="295" customFormat="1" ht="9.6" customHeight="1">
      <c r="B68" s="299"/>
      <c r="C68" s="299"/>
      <c r="D68" s="299"/>
      <c r="E68" s="299"/>
      <c r="F68" s="299"/>
      <c r="G68" s="299"/>
      <c r="H68" s="299"/>
      <c r="I68" s="300"/>
      <c r="J68" s="300"/>
    </row>
    <row r="69" spans="2:10" ht="12.6" customHeight="1">
      <c r="B69" s="356" t="s">
        <v>161</v>
      </c>
      <c r="C69" s="356"/>
      <c r="D69" s="356"/>
      <c r="E69" s="356"/>
      <c r="F69" s="356"/>
      <c r="G69" s="356"/>
      <c r="H69" s="304" t="s">
        <v>151</v>
      </c>
      <c r="I69" s="372" t="s">
        <v>162</v>
      </c>
      <c r="J69" s="372"/>
    </row>
    <row r="70" spans="2:10" ht="26.4">
      <c r="B70" s="356" t="s">
        <v>155</v>
      </c>
      <c r="C70" s="356"/>
      <c r="D70" s="356"/>
      <c r="E70" s="356"/>
      <c r="F70" s="356"/>
      <c r="G70" s="356"/>
      <c r="H70" s="28" t="s">
        <v>146</v>
      </c>
      <c r="I70" s="357" t="s">
        <v>47</v>
      </c>
      <c r="J70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9:G39"/>
    <mergeCell ref="D23:G23"/>
    <mergeCell ref="D27:G27"/>
    <mergeCell ref="D28:G28"/>
    <mergeCell ref="D29:G29"/>
    <mergeCell ref="D32:G32"/>
    <mergeCell ref="D33:G33"/>
    <mergeCell ref="D34:G34"/>
    <mergeCell ref="D35:G35"/>
    <mergeCell ref="D36:G36"/>
    <mergeCell ref="D37:G37"/>
    <mergeCell ref="D38:G38"/>
    <mergeCell ref="D52:G52"/>
    <mergeCell ref="D40:G40"/>
    <mergeCell ref="D41:G41"/>
    <mergeCell ref="D42:G42"/>
    <mergeCell ref="D43:G43"/>
    <mergeCell ref="D44:G44"/>
    <mergeCell ref="D45:G45"/>
    <mergeCell ref="D46:G46"/>
    <mergeCell ref="D48:G48"/>
    <mergeCell ref="D49:G49"/>
    <mergeCell ref="D50:G50"/>
    <mergeCell ref="D51:G51"/>
    <mergeCell ref="D64:G64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B70:G70"/>
    <mergeCell ref="I70:J70"/>
    <mergeCell ref="B66:G66"/>
    <mergeCell ref="I66:J66"/>
    <mergeCell ref="B67:G67"/>
    <mergeCell ref="I67:J67"/>
    <mergeCell ref="B69:G69"/>
    <mergeCell ref="I69:J6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J70"/>
  <sheetViews>
    <sheetView workbookViewId="0">
      <selection sqref="A1:XFD1048576"/>
    </sheetView>
  </sheetViews>
  <sheetFormatPr defaultColWidth="9.109375" defaultRowHeight="13.2"/>
  <cols>
    <col min="1" max="1" width="5.77734375" style="255" customWidth="1"/>
    <col min="2" max="2" width="8" style="255" customWidth="1"/>
    <col min="3" max="3" width="1.5546875" style="255" hidden="1" customWidth="1"/>
    <col min="4" max="4" width="30.109375" style="255" customWidth="1"/>
    <col min="5" max="5" width="17" style="255" customWidth="1"/>
    <col min="6" max="6" width="0" style="255" hidden="1" customWidth="1"/>
    <col min="7" max="7" width="3.33203125" style="255" hidden="1" customWidth="1"/>
    <col min="8" max="8" width="8.33203125" style="255" customWidth="1"/>
    <col min="9" max="9" width="12.44140625" style="255" customWidth="1"/>
    <col min="10" max="10" width="15" style="255" customWidth="1"/>
    <col min="11" max="16384" width="9.109375" style="255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233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56"/>
      <c r="C16" s="257"/>
      <c r="D16" s="257"/>
      <c r="E16" s="257"/>
      <c r="F16" s="257"/>
      <c r="G16" s="257"/>
      <c r="H16" s="257"/>
      <c r="I16" s="257"/>
      <c r="J16" s="257"/>
    </row>
    <row r="17" spans="2:10" ht="13.8">
      <c r="B17" s="378" t="s">
        <v>234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57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58.2" customHeight="1">
      <c r="B20" s="395" t="s">
        <v>7</v>
      </c>
      <c r="C20" s="395"/>
      <c r="D20" s="395" t="s">
        <v>8</v>
      </c>
      <c r="E20" s="393"/>
      <c r="F20" s="393"/>
      <c r="G20" s="393"/>
      <c r="H20" s="260" t="s">
        <v>50</v>
      </c>
      <c r="I20" s="260" t="s">
        <v>9</v>
      </c>
      <c r="J20" s="260" t="s">
        <v>235</v>
      </c>
    </row>
    <row r="21" spans="2:10" ht="16.2">
      <c r="B21" s="253" t="s">
        <v>11</v>
      </c>
      <c r="C21" s="252" t="s">
        <v>12</v>
      </c>
      <c r="D21" s="394" t="s">
        <v>12</v>
      </c>
      <c r="E21" s="396"/>
      <c r="F21" s="396"/>
      <c r="G21" s="396"/>
      <c r="H21" s="252"/>
      <c r="I21" s="38">
        <f>SUM(I22+I32+I33)</f>
        <v>7723777.75</v>
      </c>
      <c r="J21" s="38">
        <f>SUM(J22+J32+J33)</f>
        <v>5098431.4799999995</v>
      </c>
    </row>
    <row r="22" spans="2:10" ht="16.2" thickBot="1">
      <c r="B22" s="251" t="s">
        <v>13</v>
      </c>
      <c r="C22" s="20" t="s">
        <v>14</v>
      </c>
      <c r="D22" s="390" t="s">
        <v>14</v>
      </c>
      <c r="E22" s="390"/>
      <c r="F22" s="390"/>
      <c r="G22" s="390"/>
      <c r="H22" s="20"/>
      <c r="I22" s="281">
        <f>SUM(I23:I31)</f>
        <v>7429980.1100000003</v>
      </c>
      <c r="J22" s="252">
        <f>SUM(J23:J29)</f>
        <v>4832736.3099999996</v>
      </c>
    </row>
    <row r="23" spans="2:10" ht="15.6">
      <c r="B23" s="251" t="s">
        <v>58</v>
      </c>
      <c r="C23" s="20" t="s">
        <v>59</v>
      </c>
      <c r="D23" s="390" t="s">
        <v>240</v>
      </c>
      <c r="E23" s="390"/>
      <c r="F23" s="390"/>
      <c r="G23" s="390"/>
      <c r="H23" s="263" t="s">
        <v>179</v>
      </c>
      <c r="I23" s="277">
        <v>1324779.9099999999</v>
      </c>
      <c r="J23" s="274">
        <v>964989.86</v>
      </c>
    </row>
    <row r="24" spans="2:10" s="268" customFormat="1" ht="26.4">
      <c r="B24" s="267"/>
      <c r="C24" s="20"/>
      <c r="D24" s="282" t="s">
        <v>239</v>
      </c>
      <c r="E24" s="269"/>
      <c r="F24" s="269"/>
      <c r="G24" s="269"/>
      <c r="H24" s="266"/>
      <c r="I24" s="283">
        <v>-57</v>
      </c>
      <c r="J24" s="274"/>
    </row>
    <row r="25" spans="2:10" s="262" customFormat="1" ht="15.6">
      <c r="B25" s="261"/>
      <c r="C25" s="20"/>
      <c r="D25" s="272" t="s">
        <v>236</v>
      </c>
      <c r="E25" s="264"/>
      <c r="F25" s="264"/>
      <c r="G25" s="264"/>
      <c r="H25" s="263"/>
      <c r="I25" s="284">
        <v>5985.54</v>
      </c>
      <c r="J25" s="274"/>
    </row>
    <row r="26" spans="2:10" s="262" customFormat="1" ht="16.2" thickBot="1">
      <c r="B26" s="261"/>
      <c r="C26" s="20"/>
      <c r="D26" s="271" t="s">
        <v>237</v>
      </c>
      <c r="E26" s="264"/>
      <c r="F26" s="264"/>
      <c r="G26" s="264"/>
      <c r="H26" s="263"/>
      <c r="I26" s="278">
        <v>869.52</v>
      </c>
      <c r="J26" s="274"/>
    </row>
    <row r="27" spans="2:10" ht="15.6">
      <c r="B27" s="251" t="s">
        <v>60</v>
      </c>
      <c r="C27" s="4" t="s">
        <v>61</v>
      </c>
      <c r="D27" s="392" t="s">
        <v>61</v>
      </c>
      <c r="E27" s="392"/>
      <c r="F27" s="392"/>
      <c r="G27" s="392"/>
      <c r="H27" s="4" t="s">
        <v>180</v>
      </c>
      <c r="I27" s="279">
        <v>5422973.8600000003</v>
      </c>
      <c r="J27" s="45">
        <v>3405922.51</v>
      </c>
    </row>
    <row r="28" spans="2:10" ht="16.2" thickBot="1">
      <c r="B28" s="251" t="s">
        <v>62</v>
      </c>
      <c r="C28" s="20" t="s">
        <v>63</v>
      </c>
      <c r="D28" s="392" t="s">
        <v>63</v>
      </c>
      <c r="E28" s="392"/>
      <c r="F28" s="392"/>
      <c r="G28" s="392"/>
      <c r="H28" s="20" t="s">
        <v>181</v>
      </c>
      <c r="I28" s="275">
        <v>660226.25</v>
      </c>
      <c r="J28" s="46">
        <v>433639.8</v>
      </c>
    </row>
    <row r="29" spans="2:10" ht="15.6">
      <c r="B29" s="251" t="s">
        <v>64</v>
      </c>
      <c r="C29" s="4" t="s">
        <v>65</v>
      </c>
      <c r="D29" s="392" t="s">
        <v>238</v>
      </c>
      <c r="E29" s="392"/>
      <c r="F29" s="392"/>
      <c r="G29" s="392"/>
      <c r="H29" s="273"/>
      <c r="I29" s="277">
        <v>22057.09</v>
      </c>
      <c r="J29" s="274">
        <v>28184.14</v>
      </c>
    </row>
    <row r="30" spans="2:10" s="262" customFormat="1" ht="15.6">
      <c r="B30" s="261"/>
      <c r="C30" s="4"/>
      <c r="D30" s="272" t="s">
        <v>236</v>
      </c>
      <c r="E30" s="265"/>
      <c r="F30" s="265"/>
      <c r="G30" s="265"/>
      <c r="H30" s="273"/>
      <c r="I30" s="280">
        <v>-5985.54</v>
      </c>
      <c r="J30" s="274"/>
    </row>
    <row r="31" spans="2:10" s="262" customFormat="1" ht="16.2" thickBot="1">
      <c r="B31" s="261"/>
      <c r="C31" s="4"/>
      <c r="D31" s="271" t="s">
        <v>237</v>
      </c>
      <c r="E31" s="265"/>
      <c r="F31" s="265"/>
      <c r="G31" s="265"/>
      <c r="H31" s="273"/>
      <c r="I31" s="278">
        <v>-869.52</v>
      </c>
      <c r="J31" s="274"/>
    </row>
    <row r="32" spans="2:10" ht="15.6">
      <c r="B32" s="251" t="s">
        <v>15</v>
      </c>
      <c r="C32" s="20" t="s">
        <v>16</v>
      </c>
      <c r="D32" s="392" t="s">
        <v>16</v>
      </c>
      <c r="E32" s="392"/>
      <c r="F32" s="392"/>
      <c r="G32" s="392"/>
      <c r="H32" s="20"/>
      <c r="I32" s="276"/>
      <c r="J32" s="252"/>
    </row>
    <row r="33" spans="2:10" ht="15.6">
      <c r="B33" s="251" t="s">
        <v>24</v>
      </c>
      <c r="C33" s="20" t="s">
        <v>25</v>
      </c>
      <c r="D33" s="392" t="s">
        <v>25</v>
      </c>
      <c r="E33" s="392"/>
      <c r="F33" s="392"/>
      <c r="G33" s="392"/>
      <c r="H33" s="20"/>
      <c r="I33" s="41">
        <f>SUM(I34:I35)</f>
        <v>293797.64</v>
      </c>
      <c r="J33" s="41">
        <f>SUM(J34:J35)</f>
        <v>265695.17</v>
      </c>
    </row>
    <row r="34" spans="2:10" ht="15.6">
      <c r="B34" s="251" t="s">
        <v>66</v>
      </c>
      <c r="C34" s="4" t="s">
        <v>26</v>
      </c>
      <c r="D34" s="392" t="s">
        <v>26</v>
      </c>
      <c r="E34" s="392"/>
      <c r="F34" s="392"/>
      <c r="G34" s="392"/>
      <c r="H34" s="4" t="s">
        <v>167</v>
      </c>
      <c r="I34" s="206">
        <v>293797.64</v>
      </c>
      <c r="J34" s="40">
        <v>265695.17</v>
      </c>
    </row>
    <row r="35" spans="2:10" ht="15.6">
      <c r="B35" s="251" t="s">
        <v>67</v>
      </c>
      <c r="C35" s="4" t="s">
        <v>27</v>
      </c>
      <c r="D35" s="392" t="s">
        <v>27</v>
      </c>
      <c r="E35" s="392"/>
      <c r="F35" s="392"/>
      <c r="G35" s="392"/>
      <c r="H35" s="4"/>
      <c r="I35" s="252"/>
      <c r="J35" s="252"/>
    </row>
    <row r="36" spans="2:10" ht="15.6">
      <c r="B36" s="253" t="s">
        <v>28</v>
      </c>
      <c r="C36" s="252" t="s">
        <v>29</v>
      </c>
      <c r="D36" s="394" t="s">
        <v>29</v>
      </c>
      <c r="E36" s="394"/>
      <c r="F36" s="394"/>
      <c r="G36" s="394"/>
      <c r="H36" s="252"/>
      <c r="I36" s="41">
        <f>SUM(I37:I51)</f>
        <v>7738018.6099999994</v>
      </c>
      <c r="J36" s="41">
        <f>SUM(J37:J51)</f>
        <v>5064847.57</v>
      </c>
    </row>
    <row r="37" spans="2:10" ht="15.6">
      <c r="B37" s="251" t="s">
        <v>13</v>
      </c>
      <c r="C37" s="20" t="s">
        <v>68</v>
      </c>
      <c r="D37" s="392" t="s">
        <v>108</v>
      </c>
      <c r="E37" s="391"/>
      <c r="F37" s="391"/>
      <c r="G37" s="391"/>
      <c r="H37" s="20" t="s">
        <v>182</v>
      </c>
      <c r="I37" s="40">
        <v>6051390.5599999996</v>
      </c>
      <c r="J37" s="40">
        <v>4164641.59</v>
      </c>
    </row>
    <row r="38" spans="2:10" ht="15.6">
      <c r="B38" s="251" t="s">
        <v>15</v>
      </c>
      <c r="C38" s="20" t="s">
        <v>69</v>
      </c>
      <c r="D38" s="392" t="s">
        <v>98</v>
      </c>
      <c r="E38" s="391"/>
      <c r="F38" s="391"/>
      <c r="G38" s="391"/>
      <c r="H38" s="20"/>
      <c r="I38" s="40">
        <v>59406.19</v>
      </c>
      <c r="J38" s="40">
        <v>55089.96</v>
      </c>
    </row>
    <row r="39" spans="2:10" ht="15.6">
      <c r="B39" s="251" t="s">
        <v>24</v>
      </c>
      <c r="C39" s="20" t="s">
        <v>70</v>
      </c>
      <c r="D39" s="392" t="s">
        <v>99</v>
      </c>
      <c r="E39" s="391"/>
      <c r="F39" s="391"/>
      <c r="G39" s="391"/>
      <c r="H39" s="20"/>
      <c r="I39" s="40">
        <v>64888.71</v>
      </c>
      <c r="J39" s="40">
        <v>57756.57</v>
      </c>
    </row>
    <row r="40" spans="2:10" ht="15.6">
      <c r="B40" s="251" t="s">
        <v>32</v>
      </c>
      <c r="C40" s="20" t="s">
        <v>71</v>
      </c>
      <c r="D40" s="390" t="s">
        <v>100</v>
      </c>
      <c r="E40" s="391"/>
      <c r="F40" s="391"/>
      <c r="G40" s="391"/>
      <c r="H40" s="20"/>
      <c r="I40" s="40">
        <v>98.55</v>
      </c>
      <c r="J40" s="40"/>
    </row>
    <row r="41" spans="2:10" ht="15.6">
      <c r="B41" s="251" t="s">
        <v>72</v>
      </c>
      <c r="C41" s="20" t="s">
        <v>73</v>
      </c>
      <c r="D41" s="390" t="s">
        <v>101</v>
      </c>
      <c r="E41" s="391"/>
      <c r="F41" s="391"/>
      <c r="G41" s="391"/>
      <c r="H41" s="20"/>
      <c r="I41" s="40">
        <v>38467.18</v>
      </c>
      <c r="J41" s="40">
        <v>38219.379999999997</v>
      </c>
    </row>
    <row r="42" spans="2:10" ht="15.6">
      <c r="B42" s="251" t="s">
        <v>74</v>
      </c>
      <c r="C42" s="20" t="s">
        <v>75</v>
      </c>
      <c r="D42" s="390" t="s">
        <v>102</v>
      </c>
      <c r="E42" s="391"/>
      <c r="F42" s="391"/>
      <c r="G42" s="391"/>
      <c r="H42" s="20"/>
      <c r="I42" s="205">
        <v>26550.75</v>
      </c>
      <c r="J42" s="40">
        <v>35353.839999999997</v>
      </c>
    </row>
    <row r="43" spans="2:10" ht="15.6">
      <c r="B43" s="251" t="s">
        <v>76</v>
      </c>
      <c r="C43" s="20" t="s">
        <v>77</v>
      </c>
      <c r="D43" s="390" t="s">
        <v>103</v>
      </c>
      <c r="E43" s="391"/>
      <c r="F43" s="391"/>
      <c r="G43" s="391"/>
      <c r="H43" s="20"/>
      <c r="I43" s="40">
        <v>54097.279999999999</v>
      </c>
      <c r="J43" s="40">
        <v>56695.41</v>
      </c>
    </row>
    <row r="44" spans="2:10" ht="15.6">
      <c r="B44" s="251" t="s">
        <v>78</v>
      </c>
      <c r="C44" s="20" t="s">
        <v>30</v>
      </c>
      <c r="D44" s="392" t="s">
        <v>30</v>
      </c>
      <c r="E44" s="391"/>
      <c r="F44" s="391"/>
      <c r="G44" s="391"/>
      <c r="H44" s="20"/>
      <c r="I44" s="207">
        <v>0</v>
      </c>
      <c r="J44" s="4">
        <v>813.35</v>
      </c>
    </row>
    <row r="45" spans="2:10" ht="16.2" thickBot="1">
      <c r="B45" s="251" t="s">
        <v>79</v>
      </c>
      <c r="C45" s="20" t="s">
        <v>80</v>
      </c>
      <c r="D45" s="390" t="s">
        <v>80</v>
      </c>
      <c r="E45" s="391"/>
      <c r="F45" s="391"/>
      <c r="G45" s="391"/>
      <c r="H45" s="20"/>
      <c r="I45" s="286">
        <v>48235.71</v>
      </c>
      <c r="J45" s="4">
        <v>128096.87</v>
      </c>
    </row>
    <row r="46" spans="2:10" ht="15.75" customHeight="1">
      <c r="B46" s="251" t="s">
        <v>81</v>
      </c>
      <c r="C46" s="20" t="s">
        <v>31</v>
      </c>
      <c r="D46" s="392" t="s">
        <v>241</v>
      </c>
      <c r="E46" s="393"/>
      <c r="F46" s="393"/>
      <c r="G46" s="393"/>
      <c r="H46" s="266" t="s">
        <v>183</v>
      </c>
      <c r="I46" s="288">
        <v>886502.96</v>
      </c>
      <c r="J46" s="285">
        <v>327427.65999999997</v>
      </c>
    </row>
    <row r="47" spans="2:10" s="268" customFormat="1" ht="27" customHeight="1" thickBot="1">
      <c r="B47" s="267"/>
      <c r="C47" s="20"/>
      <c r="D47" s="282" t="s">
        <v>239</v>
      </c>
      <c r="E47" s="270"/>
      <c r="F47" s="270"/>
      <c r="G47" s="270"/>
      <c r="H47" s="266"/>
      <c r="I47" s="289">
        <v>-57</v>
      </c>
      <c r="J47" s="285"/>
    </row>
    <row r="48" spans="2:10" ht="15.75" customHeight="1">
      <c r="B48" s="251" t="s">
        <v>82</v>
      </c>
      <c r="C48" s="20" t="s">
        <v>83</v>
      </c>
      <c r="D48" s="392" t="s">
        <v>104</v>
      </c>
      <c r="E48" s="391"/>
      <c r="F48" s="391"/>
      <c r="G48" s="391"/>
      <c r="H48" s="20"/>
      <c r="I48" s="287">
        <v>2608.3200000000002</v>
      </c>
      <c r="J48" s="4">
        <v>1133.94</v>
      </c>
    </row>
    <row r="49" spans="2:10" ht="15.6">
      <c r="B49" s="251" t="s">
        <v>84</v>
      </c>
      <c r="C49" s="20" t="s">
        <v>85</v>
      </c>
      <c r="D49" s="392" t="s">
        <v>52</v>
      </c>
      <c r="E49" s="391"/>
      <c r="F49" s="391"/>
      <c r="G49" s="391"/>
      <c r="H49" s="20" t="s">
        <v>184</v>
      </c>
      <c r="I49" s="205">
        <v>309851.39</v>
      </c>
      <c r="J49" s="4">
        <v>35922.370000000003</v>
      </c>
    </row>
    <row r="50" spans="2:10" ht="14.4" customHeight="1">
      <c r="B50" s="251" t="s">
        <v>86</v>
      </c>
      <c r="C50" s="20" t="s">
        <v>87</v>
      </c>
      <c r="D50" s="392" t="s">
        <v>105</v>
      </c>
      <c r="E50" s="391"/>
      <c r="F50" s="391"/>
      <c r="G50" s="391"/>
      <c r="H50" s="20"/>
      <c r="I50" s="205">
        <v>171540.04</v>
      </c>
      <c r="J50" s="4">
        <v>161511.35</v>
      </c>
    </row>
    <row r="51" spans="2:10" ht="13.2" customHeight="1">
      <c r="B51" s="251" t="s">
        <v>88</v>
      </c>
      <c r="C51" s="20" t="s">
        <v>33</v>
      </c>
      <c r="D51" s="379" t="s">
        <v>53</v>
      </c>
      <c r="E51" s="380"/>
      <c r="F51" s="380"/>
      <c r="G51" s="381"/>
      <c r="H51" s="20" t="s">
        <v>185</v>
      </c>
      <c r="I51" s="40">
        <v>24437.97</v>
      </c>
      <c r="J51" s="40">
        <v>2185.2800000000002</v>
      </c>
    </row>
    <row r="52" spans="2:10" ht="12.6" customHeight="1">
      <c r="B52" s="252" t="s">
        <v>34</v>
      </c>
      <c r="C52" s="13" t="s">
        <v>35</v>
      </c>
      <c r="D52" s="385" t="s">
        <v>35</v>
      </c>
      <c r="E52" s="383"/>
      <c r="F52" s="383"/>
      <c r="G52" s="384"/>
      <c r="H52" s="13"/>
      <c r="I52" s="41">
        <f>SUM(I21-I36)</f>
        <v>-14240.859999999404</v>
      </c>
      <c r="J52" s="41">
        <f>SUM(J21-J36)</f>
        <v>33583.909999999218</v>
      </c>
    </row>
    <row r="53" spans="2:10" ht="15.6">
      <c r="B53" s="252" t="s">
        <v>36</v>
      </c>
      <c r="C53" s="252" t="s">
        <v>37</v>
      </c>
      <c r="D53" s="382" t="s">
        <v>37</v>
      </c>
      <c r="E53" s="383"/>
      <c r="F53" s="383"/>
      <c r="G53" s="384"/>
      <c r="H53" s="259"/>
      <c r="I53" s="259"/>
      <c r="J53" s="259"/>
    </row>
    <row r="54" spans="2:10" ht="13.2" customHeight="1">
      <c r="B54" s="4" t="s">
        <v>89</v>
      </c>
      <c r="C54" s="20" t="s">
        <v>90</v>
      </c>
      <c r="D54" s="379" t="s">
        <v>106</v>
      </c>
      <c r="E54" s="380"/>
      <c r="F54" s="380"/>
      <c r="G54" s="381"/>
      <c r="H54" s="254"/>
      <c r="I54" s="254"/>
      <c r="J54" s="254"/>
    </row>
    <row r="55" spans="2:10" ht="14.4" customHeight="1">
      <c r="B55" s="4" t="s">
        <v>15</v>
      </c>
      <c r="C55" s="20" t="s">
        <v>91</v>
      </c>
      <c r="D55" s="379" t="s">
        <v>91</v>
      </c>
      <c r="E55" s="380"/>
      <c r="F55" s="380"/>
      <c r="G55" s="381"/>
      <c r="H55" s="254"/>
      <c r="I55" s="254"/>
      <c r="J55" s="254"/>
    </row>
    <row r="56" spans="2:10" ht="10.8" customHeight="1">
      <c r="B56" s="4" t="s">
        <v>92</v>
      </c>
      <c r="C56" s="20" t="s">
        <v>93</v>
      </c>
      <c r="D56" s="379" t="s">
        <v>107</v>
      </c>
      <c r="E56" s="380"/>
      <c r="F56" s="380"/>
      <c r="G56" s="381"/>
      <c r="H56" s="254"/>
      <c r="I56" s="254"/>
      <c r="J56" s="254"/>
    </row>
    <row r="57" spans="2:10" ht="13.8" customHeight="1">
      <c r="B57" s="252" t="s">
        <v>38</v>
      </c>
      <c r="C57" s="13" t="s">
        <v>39</v>
      </c>
      <c r="D57" s="385" t="s">
        <v>39</v>
      </c>
      <c r="E57" s="383"/>
      <c r="F57" s="383"/>
      <c r="G57" s="384"/>
      <c r="H57" s="259"/>
      <c r="I57" s="252">
        <v>0</v>
      </c>
      <c r="J57" s="252">
        <v>0</v>
      </c>
    </row>
    <row r="58" spans="2:10" ht="27" customHeight="1">
      <c r="B58" s="252" t="s">
        <v>40</v>
      </c>
      <c r="C58" s="13" t="s">
        <v>55</v>
      </c>
      <c r="D58" s="386" t="s">
        <v>55</v>
      </c>
      <c r="E58" s="387"/>
      <c r="F58" s="387"/>
      <c r="G58" s="388"/>
      <c r="H58" s="259"/>
      <c r="I58" s="259"/>
      <c r="J58" s="259"/>
    </row>
    <row r="59" spans="2:10" ht="15.6">
      <c r="B59" s="252" t="s">
        <v>41</v>
      </c>
      <c r="C59" s="13" t="s">
        <v>94</v>
      </c>
      <c r="D59" s="385" t="s">
        <v>94</v>
      </c>
      <c r="E59" s="383"/>
      <c r="F59" s="383"/>
      <c r="G59" s="384"/>
      <c r="H59" s="259"/>
      <c r="I59" s="259"/>
      <c r="J59" s="259"/>
    </row>
    <row r="60" spans="2:10" ht="27.6" customHeight="1">
      <c r="B60" s="252" t="s">
        <v>43</v>
      </c>
      <c r="C60" s="252" t="s">
        <v>42</v>
      </c>
      <c r="D60" s="389" t="s">
        <v>42</v>
      </c>
      <c r="E60" s="387"/>
      <c r="F60" s="387"/>
      <c r="G60" s="388"/>
      <c r="H60" s="259"/>
      <c r="I60" s="41">
        <f>SUM(I52+I53+I57+I58+I59)</f>
        <v>-14240.859999999404</v>
      </c>
      <c r="J60" s="41">
        <f>SUM(J52+J53+J57+J58+J59)</f>
        <v>33583.909999999218</v>
      </c>
    </row>
    <row r="61" spans="2:10" ht="13.2" customHeight="1">
      <c r="B61" s="252" t="s">
        <v>13</v>
      </c>
      <c r="C61" s="252" t="s">
        <v>44</v>
      </c>
      <c r="D61" s="382" t="s">
        <v>44</v>
      </c>
      <c r="E61" s="383"/>
      <c r="F61" s="383"/>
      <c r="G61" s="384"/>
      <c r="H61" s="259"/>
      <c r="I61" s="259"/>
      <c r="J61" s="259"/>
    </row>
    <row r="62" spans="2:10" ht="15.6">
      <c r="B62" s="252" t="s">
        <v>95</v>
      </c>
      <c r="C62" s="13" t="s">
        <v>45</v>
      </c>
      <c r="D62" s="385" t="s">
        <v>45</v>
      </c>
      <c r="E62" s="383"/>
      <c r="F62" s="383"/>
      <c r="G62" s="384"/>
      <c r="H62" s="259"/>
      <c r="I62" s="41">
        <f>SUM(I60+I61)</f>
        <v>-14240.859999999404</v>
      </c>
      <c r="J62" s="41">
        <f>SUM(J60+J61)</f>
        <v>33583.909999999218</v>
      </c>
    </row>
    <row r="63" spans="2:10" ht="13.8" customHeight="1">
      <c r="B63" s="4" t="s">
        <v>13</v>
      </c>
      <c r="C63" s="20" t="s">
        <v>96</v>
      </c>
      <c r="D63" s="379" t="s">
        <v>96</v>
      </c>
      <c r="E63" s="380"/>
      <c r="F63" s="380"/>
      <c r="G63" s="381"/>
      <c r="H63" s="254"/>
      <c r="I63" s="254"/>
      <c r="J63" s="254"/>
    </row>
    <row r="64" spans="2:10" ht="15.6">
      <c r="B64" s="4" t="s">
        <v>15</v>
      </c>
      <c r="C64" s="20" t="s">
        <v>97</v>
      </c>
      <c r="D64" s="379" t="s">
        <v>97</v>
      </c>
      <c r="E64" s="380"/>
      <c r="F64" s="380"/>
      <c r="G64" s="381"/>
      <c r="H64" s="254"/>
      <c r="I64" s="254"/>
      <c r="J64" s="254"/>
    </row>
    <row r="65" spans="2:10">
      <c r="B65" s="5"/>
      <c r="C65" s="5"/>
      <c r="D65" s="5"/>
      <c r="E65" s="5"/>
      <c r="H65" s="7"/>
      <c r="I65" s="7"/>
      <c r="J65" s="7"/>
    </row>
    <row r="66" spans="2:10" ht="16.2" customHeight="1">
      <c r="B66" s="397" t="s">
        <v>159</v>
      </c>
      <c r="C66" s="397"/>
      <c r="D66" s="397"/>
      <c r="E66" s="397"/>
      <c r="F66" s="397"/>
      <c r="G66" s="397"/>
      <c r="H66" s="248" t="s">
        <v>150</v>
      </c>
      <c r="I66" s="374" t="s">
        <v>172</v>
      </c>
      <c r="J66" s="374"/>
    </row>
    <row r="67" spans="2:10" s="257" customFormat="1" ht="15" customHeight="1">
      <c r="B67" s="359" t="s">
        <v>154</v>
      </c>
      <c r="C67" s="359"/>
      <c r="D67" s="359"/>
      <c r="E67" s="359"/>
      <c r="F67" s="359"/>
      <c r="G67" s="359"/>
      <c r="H67" s="27" t="s">
        <v>145</v>
      </c>
      <c r="I67" s="361" t="s">
        <v>47</v>
      </c>
      <c r="J67" s="361"/>
    </row>
    <row r="68" spans="2:10" s="257" customFormat="1" ht="9.6" customHeight="1">
      <c r="B68" s="249"/>
      <c r="C68" s="249"/>
      <c r="D68" s="249"/>
      <c r="E68" s="249"/>
      <c r="F68" s="249"/>
      <c r="G68" s="249"/>
      <c r="H68" s="249"/>
      <c r="I68" s="250"/>
      <c r="J68" s="250"/>
    </row>
    <row r="69" spans="2:10" ht="12.6" customHeight="1">
      <c r="B69" s="356" t="s">
        <v>161</v>
      </c>
      <c r="C69" s="356"/>
      <c r="D69" s="356"/>
      <c r="E69" s="356"/>
      <c r="F69" s="356"/>
      <c r="G69" s="356"/>
      <c r="H69" s="258" t="s">
        <v>151</v>
      </c>
      <c r="I69" s="372" t="s">
        <v>162</v>
      </c>
      <c r="J69" s="372"/>
    </row>
    <row r="70" spans="2:10" ht="26.4">
      <c r="B70" s="356" t="s">
        <v>155</v>
      </c>
      <c r="C70" s="356"/>
      <c r="D70" s="356"/>
      <c r="E70" s="356"/>
      <c r="F70" s="356"/>
      <c r="G70" s="356"/>
      <c r="H70" s="28" t="s">
        <v>146</v>
      </c>
      <c r="I70" s="357" t="s">
        <v>47</v>
      </c>
      <c r="J70" s="357"/>
    </row>
  </sheetData>
  <mergeCells count="62">
    <mergeCell ref="B70:G70"/>
    <mergeCell ref="I70:J70"/>
    <mergeCell ref="B66:G66"/>
    <mergeCell ref="I66:J66"/>
    <mergeCell ref="B67:G67"/>
    <mergeCell ref="I67:J67"/>
    <mergeCell ref="B69:G69"/>
    <mergeCell ref="I69:J69"/>
    <mergeCell ref="D64:G64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52:G52"/>
    <mergeCell ref="D40:G40"/>
    <mergeCell ref="D41:G41"/>
    <mergeCell ref="D42:G42"/>
    <mergeCell ref="D43:G43"/>
    <mergeCell ref="D44:G44"/>
    <mergeCell ref="D45:G45"/>
    <mergeCell ref="D46:G46"/>
    <mergeCell ref="D48:G48"/>
    <mergeCell ref="D49:G49"/>
    <mergeCell ref="D50:G50"/>
    <mergeCell ref="D51:G51"/>
    <mergeCell ref="D39:G39"/>
    <mergeCell ref="D23:G23"/>
    <mergeCell ref="D27:G27"/>
    <mergeCell ref="D28:G28"/>
    <mergeCell ref="D29:G29"/>
    <mergeCell ref="D32:G32"/>
    <mergeCell ref="D33:G33"/>
    <mergeCell ref="D34:G34"/>
    <mergeCell ref="D35:G35"/>
    <mergeCell ref="D36:G36"/>
    <mergeCell ref="D37:G37"/>
    <mergeCell ref="D38:G38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.31496062992125984" right="0.31496062992125984" top="0" bottom="0" header="0.31496062992125984" footer="0.31496062992125984"/>
  <pageSetup paperSize="9" scale="8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sqref="A1:XFD1048576"/>
    </sheetView>
  </sheetViews>
  <sheetFormatPr defaultColWidth="9.109375" defaultRowHeight="13.2"/>
  <cols>
    <col min="1" max="1" width="5.77734375" style="296" customWidth="1"/>
    <col min="2" max="2" width="8" style="296" customWidth="1"/>
    <col min="3" max="3" width="1.5546875" style="296" hidden="1" customWidth="1"/>
    <col min="4" max="4" width="30.109375" style="296" customWidth="1"/>
    <col min="5" max="5" width="17" style="296" customWidth="1"/>
    <col min="6" max="6" width="0" style="296" hidden="1" customWidth="1"/>
    <col min="7" max="7" width="3.33203125" style="296" hidden="1" customWidth="1"/>
    <col min="8" max="8" width="8.33203125" style="296" customWidth="1"/>
    <col min="9" max="9" width="12.44140625" style="296" customWidth="1"/>
    <col min="10" max="10" width="15" style="296" customWidth="1"/>
    <col min="11" max="16384" width="9.109375" style="296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242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94"/>
      <c r="C16" s="295"/>
      <c r="D16" s="295"/>
      <c r="E16" s="295"/>
      <c r="F16" s="295"/>
      <c r="G16" s="295"/>
      <c r="H16" s="295"/>
      <c r="I16" s="295"/>
      <c r="J16" s="295"/>
    </row>
    <row r="17" spans="2:10" ht="13.8">
      <c r="B17" s="378" t="s">
        <v>243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295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58.2" customHeight="1">
      <c r="B20" s="395" t="s">
        <v>7</v>
      </c>
      <c r="C20" s="395"/>
      <c r="D20" s="395" t="s">
        <v>8</v>
      </c>
      <c r="E20" s="393"/>
      <c r="F20" s="393"/>
      <c r="G20" s="393"/>
      <c r="H20" s="308" t="s">
        <v>50</v>
      </c>
      <c r="I20" s="308" t="s">
        <v>9</v>
      </c>
      <c r="J20" s="308" t="s">
        <v>244</v>
      </c>
    </row>
    <row r="21" spans="2:10" ht="16.2">
      <c r="B21" s="290" t="s">
        <v>11</v>
      </c>
      <c r="C21" s="297" t="s">
        <v>12</v>
      </c>
      <c r="D21" s="394" t="s">
        <v>12</v>
      </c>
      <c r="E21" s="396"/>
      <c r="F21" s="396"/>
      <c r="G21" s="396"/>
      <c r="H21" s="302"/>
      <c r="I21" s="38">
        <f>SUM(I22+I27+I28)</f>
        <v>2048733.13</v>
      </c>
      <c r="J21" s="309">
        <f>SUM(J22+J27+J28)</f>
        <v>1359423.6699999997</v>
      </c>
    </row>
    <row r="22" spans="2:10" ht="15.6">
      <c r="B22" s="293" t="s">
        <v>13</v>
      </c>
      <c r="C22" s="20" t="s">
        <v>14</v>
      </c>
      <c r="D22" s="390" t="s">
        <v>14</v>
      </c>
      <c r="E22" s="390"/>
      <c r="F22" s="390"/>
      <c r="G22" s="390"/>
      <c r="H22" s="292"/>
      <c r="I22" s="41">
        <f>SUM(I23:I26)</f>
        <v>1962967.46</v>
      </c>
      <c r="J22" s="310">
        <f>SUM(J23:J26)</f>
        <v>1291692.9199999997</v>
      </c>
    </row>
    <row r="23" spans="2:10" ht="15.6">
      <c r="B23" s="293" t="s">
        <v>58</v>
      </c>
      <c r="C23" s="20" t="s">
        <v>59</v>
      </c>
      <c r="D23" s="390" t="s">
        <v>245</v>
      </c>
      <c r="E23" s="390"/>
      <c r="F23" s="390"/>
      <c r="G23" s="390"/>
      <c r="H23" s="292" t="s">
        <v>179</v>
      </c>
      <c r="I23" s="46">
        <v>317275.19</v>
      </c>
      <c r="J23" s="46">
        <v>213066.37</v>
      </c>
    </row>
    <row r="24" spans="2:10" ht="15.6">
      <c r="B24" s="293" t="s">
        <v>60</v>
      </c>
      <c r="C24" s="4" t="s">
        <v>61</v>
      </c>
      <c r="D24" s="392" t="s">
        <v>61</v>
      </c>
      <c r="E24" s="392"/>
      <c r="F24" s="392"/>
      <c r="G24" s="392"/>
      <c r="H24" s="273" t="s">
        <v>180</v>
      </c>
      <c r="I24" s="45">
        <v>1511260.17</v>
      </c>
      <c r="J24" s="45">
        <v>966690.22</v>
      </c>
    </row>
    <row r="25" spans="2:10" ht="15.6">
      <c r="B25" s="293" t="s">
        <v>62</v>
      </c>
      <c r="C25" s="20" t="s">
        <v>63</v>
      </c>
      <c r="D25" s="392" t="s">
        <v>63</v>
      </c>
      <c r="E25" s="392"/>
      <c r="F25" s="392"/>
      <c r="G25" s="392"/>
      <c r="H25" s="292" t="s">
        <v>181</v>
      </c>
      <c r="I25" s="46">
        <v>130159.82</v>
      </c>
      <c r="J25" s="46">
        <v>108997.38</v>
      </c>
    </row>
    <row r="26" spans="2:10" ht="15.6">
      <c r="B26" s="293" t="s">
        <v>64</v>
      </c>
      <c r="C26" s="4" t="s">
        <v>65</v>
      </c>
      <c r="D26" s="392" t="s">
        <v>246</v>
      </c>
      <c r="E26" s="392"/>
      <c r="F26" s="392"/>
      <c r="G26" s="392"/>
      <c r="H26" s="273"/>
      <c r="I26" s="46">
        <v>4272.28</v>
      </c>
      <c r="J26" s="46">
        <v>2938.95</v>
      </c>
    </row>
    <row r="27" spans="2:10" ht="15.6">
      <c r="B27" s="293" t="s">
        <v>15</v>
      </c>
      <c r="C27" s="20" t="s">
        <v>16</v>
      </c>
      <c r="D27" s="392" t="s">
        <v>16</v>
      </c>
      <c r="E27" s="392"/>
      <c r="F27" s="392"/>
      <c r="G27" s="392"/>
      <c r="H27" s="292"/>
      <c r="I27" s="297"/>
      <c r="J27" s="310"/>
    </row>
    <row r="28" spans="2:10" ht="15.6">
      <c r="B28" s="293" t="s">
        <v>24</v>
      </c>
      <c r="C28" s="20" t="s">
        <v>25</v>
      </c>
      <c r="D28" s="392" t="s">
        <v>25</v>
      </c>
      <c r="E28" s="392"/>
      <c r="F28" s="392"/>
      <c r="G28" s="392"/>
      <c r="H28" s="292"/>
      <c r="I28" s="41">
        <f>SUM(I29:I30)</f>
        <v>85765.67</v>
      </c>
      <c r="J28" s="311">
        <f>SUM(J29:J30)</f>
        <v>67730.75</v>
      </c>
    </row>
    <row r="29" spans="2:10" ht="15.6">
      <c r="B29" s="293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206">
        <v>85765.67</v>
      </c>
      <c r="J29" s="206">
        <v>67730.75</v>
      </c>
    </row>
    <row r="30" spans="2:10" ht="15.6">
      <c r="B30" s="293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297"/>
      <c r="J30" s="297"/>
    </row>
    <row r="31" spans="2:10" ht="15.6">
      <c r="B31" s="290" t="s">
        <v>28</v>
      </c>
      <c r="C31" s="297" t="s">
        <v>29</v>
      </c>
      <c r="D31" s="394" t="s">
        <v>29</v>
      </c>
      <c r="E31" s="394"/>
      <c r="F31" s="394"/>
      <c r="G31" s="394"/>
      <c r="H31" s="297"/>
      <c r="I31" s="41">
        <f>SUM(I32:I45)</f>
        <v>2029681.98</v>
      </c>
      <c r="J31" s="41">
        <f>SUM(J32:J45)</f>
        <v>1344853.9500000002</v>
      </c>
    </row>
    <row r="32" spans="2:10" ht="15.6">
      <c r="B32" s="293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1556526.35</v>
      </c>
      <c r="J32" s="40">
        <v>1211610.3700000001</v>
      </c>
    </row>
    <row r="33" spans="2:10" ht="15.6">
      <c r="B33" s="293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17229.599999999999</v>
      </c>
      <c r="J33" s="40">
        <v>13513.44</v>
      </c>
    </row>
    <row r="34" spans="2:10" ht="15.6">
      <c r="B34" s="293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21353.51</v>
      </c>
      <c r="J34" s="40">
        <v>19974.7</v>
      </c>
    </row>
    <row r="35" spans="2:10" ht="15.6">
      <c r="B35" s="293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/>
      <c r="J35" s="40"/>
    </row>
    <row r="36" spans="2:10" ht="15.6">
      <c r="B36" s="293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40">
        <v>7847.88</v>
      </c>
      <c r="J36" s="40">
        <v>7923.66</v>
      </c>
    </row>
    <row r="37" spans="2:10" ht="15.6">
      <c r="B37" s="293" t="s">
        <v>74</v>
      </c>
      <c r="C37" s="20" t="s">
        <v>75</v>
      </c>
      <c r="D37" s="390" t="s">
        <v>102</v>
      </c>
      <c r="E37" s="391"/>
      <c r="F37" s="391"/>
      <c r="G37" s="391"/>
      <c r="H37" s="292"/>
      <c r="I37" s="205">
        <v>1481.9</v>
      </c>
      <c r="J37" s="205">
        <v>327.39999999999998</v>
      </c>
    </row>
    <row r="38" spans="2:10" ht="15.6">
      <c r="B38" s="293" t="s">
        <v>76</v>
      </c>
      <c r="C38" s="20" t="s">
        <v>77</v>
      </c>
      <c r="D38" s="390" t="s">
        <v>103</v>
      </c>
      <c r="E38" s="391"/>
      <c r="F38" s="391"/>
      <c r="G38" s="391"/>
      <c r="H38" s="292"/>
      <c r="I38" s="40">
        <v>379.79</v>
      </c>
      <c r="J38" s="40">
        <v>249.11</v>
      </c>
    </row>
    <row r="39" spans="2:10" ht="15.6">
      <c r="B39" s="293" t="s">
        <v>78</v>
      </c>
      <c r="C39" s="20" t="s">
        <v>30</v>
      </c>
      <c r="D39" s="392" t="s">
        <v>30</v>
      </c>
      <c r="E39" s="391"/>
      <c r="F39" s="391"/>
      <c r="G39" s="391"/>
      <c r="H39" s="292"/>
      <c r="I39" s="207"/>
      <c r="J39" s="207"/>
    </row>
    <row r="40" spans="2:10" ht="15.6">
      <c r="B40" s="293" t="s">
        <v>79</v>
      </c>
      <c r="C40" s="20" t="s">
        <v>80</v>
      </c>
      <c r="D40" s="390" t="s">
        <v>80</v>
      </c>
      <c r="E40" s="391"/>
      <c r="F40" s="391"/>
      <c r="G40" s="391"/>
      <c r="H40" s="292"/>
      <c r="I40" s="4">
        <v>8407.07</v>
      </c>
      <c r="J40" s="4">
        <v>6641.53</v>
      </c>
    </row>
    <row r="41" spans="2:10" ht="15.75" customHeight="1">
      <c r="B41" s="293" t="s">
        <v>81</v>
      </c>
      <c r="C41" s="20" t="s">
        <v>31</v>
      </c>
      <c r="D41" s="392" t="s">
        <v>247</v>
      </c>
      <c r="E41" s="393"/>
      <c r="F41" s="393"/>
      <c r="G41" s="393"/>
      <c r="H41" s="292" t="s">
        <v>183</v>
      </c>
      <c r="I41" s="40">
        <v>264646.86</v>
      </c>
      <c r="J41" s="40">
        <v>48216.83</v>
      </c>
    </row>
    <row r="42" spans="2:10" ht="15.75" customHeight="1">
      <c r="B42" s="293" t="s">
        <v>82</v>
      </c>
      <c r="C42" s="20" t="s">
        <v>83</v>
      </c>
      <c r="D42" s="392" t="s">
        <v>104</v>
      </c>
      <c r="E42" s="391"/>
      <c r="F42" s="391"/>
      <c r="G42" s="391"/>
      <c r="H42" s="292"/>
      <c r="I42" s="205">
        <v>682.6</v>
      </c>
      <c r="J42" s="205">
        <v>531.59</v>
      </c>
    </row>
    <row r="43" spans="2:10" ht="15.6">
      <c r="B43" s="293" t="s">
        <v>84</v>
      </c>
      <c r="C43" s="20" t="s">
        <v>85</v>
      </c>
      <c r="D43" s="392" t="s">
        <v>52</v>
      </c>
      <c r="E43" s="391"/>
      <c r="F43" s="391"/>
      <c r="G43" s="391"/>
      <c r="H43" s="292" t="s">
        <v>184</v>
      </c>
      <c r="I43" s="205">
        <v>109192.17</v>
      </c>
      <c r="J43" s="205">
        <v>586.86</v>
      </c>
    </row>
    <row r="44" spans="2:10" ht="14.4" customHeight="1">
      <c r="B44" s="293" t="s">
        <v>86</v>
      </c>
      <c r="C44" s="20" t="s">
        <v>87</v>
      </c>
      <c r="D44" s="392" t="s">
        <v>105</v>
      </c>
      <c r="E44" s="391"/>
      <c r="F44" s="391"/>
      <c r="G44" s="391"/>
      <c r="H44" s="292"/>
      <c r="I44" s="205">
        <v>30841.49</v>
      </c>
      <c r="J44" s="205">
        <v>28032.48</v>
      </c>
    </row>
    <row r="45" spans="2:10" ht="13.2" customHeight="1">
      <c r="B45" s="293" t="s">
        <v>88</v>
      </c>
      <c r="C45" s="20" t="s">
        <v>33</v>
      </c>
      <c r="D45" s="379" t="s">
        <v>53</v>
      </c>
      <c r="E45" s="380"/>
      <c r="F45" s="380"/>
      <c r="G45" s="381"/>
      <c r="H45" s="292" t="s">
        <v>185</v>
      </c>
      <c r="I45" s="40">
        <v>11092.76</v>
      </c>
      <c r="J45" s="40">
        <v>7245.98</v>
      </c>
    </row>
    <row r="46" spans="2:10" ht="12.6" customHeight="1">
      <c r="B46" s="297" t="s">
        <v>34</v>
      </c>
      <c r="C46" s="13" t="s">
        <v>35</v>
      </c>
      <c r="D46" s="385" t="s">
        <v>35</v>
      </c>
      <c r="E46" s="383"/>
      <c r="F46" s="383"/>
      <c r="G46" s="384"/>
      <c r="H46" s="301"/>
      <c r="I46" s="41">
        <f>SUM(I21-I31)</f>
        <v>19051.149999999907</v>
      </c>
      <c r="J46" s="311">
        <f>SUM(J21-J31)</f>
        <v>14569.719999999506</v>
      </c>
    </row>
    <row r="47" spans="2:10" ht="15.6">
      <c r="B47" s="297" t="s">
        <v>36</v>
      </c>
      <c r="C47" s="297" t="s">
        <v>37</v>
      </c>
      <c r="D47" s="382" t="s">
        <v>37</v>
      </c>
      <c r="E47" s="383"/>
      <c r="F47" s="383"/>
      <c r="G47" s="384"/>
      <c r="H47" s="303"/>
      <c r="I47" s="303"/>
      <c r="J47" s="303"/>
    </row>
    <row r="48" spans="2:10" ht="13.2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291"/>
      <c r="I48" s="291"/>
      <c r="J48" s="291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291"/>
      <c r="I49" s="291"/>
      <c r="J49" s="291"/>
    </row>
    <row r="50" spans="2:10" ht="10.8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291"/>
      <c r="I50" s="291"/>
      <c r="J50" s="291"/>
    </row>
    <row r="51" spans="2:10" ht="13.8" customHeight="1">
      <c r="B51" s="297" t="s">
        <v>38</v>
      </c>
      <c r="C51" s="13" t="s">
        <v>39</v>
      </c>
      <c r="D51" s="385" t="s">
        <v>39</v>
      </c>
      <c r="E51" s="383"/>
      <c r="F51" s="383"/>
      <c r="G51" s="384"/>
      <c r="H51" s="303"/>
      <c r="I51" s="297">
        <v>-17.22</v>
      </c>
      <c r="J51" s="297">
        <v>0</v>
      </c>
    </row>
    <row r="52" spans="2:10" ht="27" customHeight="1">
      <c r="B52" s="297" t="s">
        <v>40</v>
      </c>
      <c r="C52" s="13" t="s">
        <v>55</v>
      </c>
      <c r="D52" s="386" t="s">
        <v>55</v>
      </c>
      <c r="E52" s="387"/>
      <c r="F52" s="387"/>
      <c r="G52" s="388"/>
      <c r="H52" s="303"/>
      <c r="I52" s="303"/>
      <c r="J52" s="303"/>
    </row>
    <row r="53" spans="2:10" ht="15.6">
      <c r="B53" s="297" t="s">
        <v>41</v>
      </c>
      <c r="C53" s="13" t="s">
        <v>94</v>
      </c>
      <c r="D53" s="385" t="s">
        <v>94</v>
      </c>
      <c r="E53" s="383"/>
      <c r="F53" s="383"/>
      <c r="G53" s="384"/>
      <c r="H53" s="303"/>
      <c r="I53" s="303"/>
      <c r="J53" s="303"/>
    </row>
    <row r="54" spans="2:10" ht="27.6" customHeight="1">
      <c r="B54" s="297" t="s">
        <v>43</v>
      </c>
      <c r="C54" s="297" t="s">
        <v>42</v>
      </c>
      <c r="D54" s="389" t="s">
        <v>42</v>
      </c>
      <c r="E54" s="387"/>
      <c r="F54" s="387"/>
      <c r="G54" s="388"/>
      <c r="H54" s="303"/>
      <c r="I54" s="41">
        <f>SUM(I46+I47+I51+I52+I53)</f>
        <v>19033.929999999906</v>
      </c>
      <c r="J54" s="41">
        <f>SUM(J46+J47+J51+J52+J53)</f>
        <v>14569.719999999506</v>
      </c>
    </row>
    <row r="55" spans="2:10" ht="13.2" customHeight="1">
      <c r="B55" s="297" t="s">
        <v>13</v>
      </c>
      <c r="C55" s="297" t="s">
        <v>44</v>
      </c>
      <c r="D55" s="382" t="s">
        <v>44</v>
      </c>
      <c r="E55" s="383"/>
      <c r="F55" s="383"/>
      <c r="G55" s="384"/>
      <c r="H55" s="303"/>
      <c r="I55" s="303"/>
      <c r="J55" s="303"/>
    </row>
    <row r="56" spans="2:10" ht="15.6">
      <c r="B56" s="297" t="s">
        <v>95</v>
      </c>
      <c r="C56" s="13" t="s">
        <v>45</v>
      </c>
      <c r="D56" s="385" t="s">
        <v>45</v>
      </c>
      <c r="E56" s="383"/>
      <c r="F56" s="383"/>
      <c r="G56" s="384"/>
      <c r="H56" s="303"/>
      <c r="I56" s="41">
        <f>SUM(I54+I55)</f>
        <v>19033.929999999906</v>
      </c>
      <c r="J56" s="41">
        <f>SUM(J54+J55)</f>
        <v>14569.719999999506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291"/>
      <c r="I57" s="291"/>
      <c r="J57" s="291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291"/>
      <c r="I58" s="291"/>
      <c r="J58" s="291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298" t="s">
        <v>150</v>
      </c>
      <c r="I60" s="374" t="s">
        <v>172</v>
      </c>
      <c r="J60" s="374"/>
    </row>
    <row r="61" spans="2:10" s="29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295" customFormat="1" ht="9.6" customHeight="1">
      <c r="B62" s="299"/>
      <c r="C62" s="299"/>
      <c r="D62" s="299"/>
      <c r="E62" s="299"/>
      <c r="F62" s="299"/>
      <c r="G62" s="299"/>
      <c r="H62" s="299"/>
      <c r="I62" s="300"/>
      <c r="J62" s="300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304" t="s">
        <v>151</v>
      </c>
      <c r="I63" s="372" t="s">
        <v>162</v>
      </c>
      <c r="J63" s="372"/>
    </row>
    <row r="64" spans="2:10" ht="26.4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B1:J64"/>
  <sheetViews>
    <sheetView tabSelected="1" topLeftCell="A50" workbookViewId="0">
      <selection activeCell="L58" sqref="L58"/>
    </sheetView>
  </sheetViews>
  <sheetFormatPr defaultColWidth="9.109375" defaultRowHeight="13.2"/>
  <cols>
    <col min="1" max="1" width="5.77734375" style="318" customWidth="1"/>
    <col min="2" max="2" width="8" style="318" customWidth="1"/>
    <col min="3" max="3" width="1.5546875" style="318" hidden="1" customWidth="1"/>
    <col min="4" max="4" width="30.109375" style="318" customWidth="1"/>
    <col min="5" max="5" width="17" style="318" customWidth="1"/>
    <col min="6" max="6" width="0" style="318" hidden="1" customWidth="1"/>
    <col min="7" max="7" width="3.33203125" style="318" hidden="1" customWidth="1"/>
    <col min="8" max="8" width="8.33203125" style="318" customWidth="1"/>
    <col min="9" max="9" width="12.44140625" style="318" customWidth="1"/>
    <col min="10" max="10" width="15" style="318" customWidth="1"/>
    <col min="11" max="16384" width="9.109375" style="318"/>
  </cols>
  <sheetData>
    <row r="1" spans="2:10">
      <c r="H1" s="23"/>
      <c r="I1" s="23"/>
      <c r="J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2.6" customHeight="1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2.6" customHeight="1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9" customHeight="1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6.6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248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316"/>
      <c r="C16" s="317"/>
      <c r="D16" s="317"/>
      <c r="E16" s="317"/>
      <c r="F16" s="317"/>
      <c r="G16" s="317"/>
      <c r="H16" s="317"/>
      <c r="I16" s="317"/>
      <c r="J16" s="317"/>
    </row>
    <row r="17" spans="2:10" ht="13.8">
      <c r="B17" s="378" t="s">
        <v>249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317" customFormat="1" ht="13.8">
      <c r="B19" s="347" t="s">
        <v>188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58.2" customHeight="1">
      <c r="B20" s="395" t="s">
        <v>7</v>
      </c>
      <c r="C20" s="395"/>
      <c r="D20" s="395" t="s">
        <v>8</v>
      </c>
      <c r="E20" s="393"/>
      <c r="F20" s="393"/>
      <c r="G20" s="393"/>
      <c r="H20" s="327" t="s">
        <v>50</v>
      </c>
      <c r="I20" s="327" t="s">
        <v>9</v>
      </c>
      <c r="J20" s="327" t="s">
        <v>250</v>
      </c>
    </row>
    <row r="21" spans="2:10" ht="16.2">
      <c r="B21" s="312" t="s">
        <v>11</v>
      </c>
      <c r="C21" s="319" t="s">
        <v>12</v>
      </c>
      <c r="D21" s="394" t="s">
        <v>12</v>
      </c>
      <c r="E21" s="396"/>
      <c r="F21" s="396"/>
      <c r="G21" s="396"/>
      <c r="H21" s="324"/>
      <c r="I21" s="38">
        <f>SUM(I22+I27+I28)</f>
        <v>6118055.4799999995</v>
      </c>
      <c r="J21" s="309">
        <f>SUM(J22+J27+J28)</f>
        <v>5176491.9400000004</v>
      </c>
    </row>
    <row r="22" spans="2:10" ht="15.6">
      <c r="B22" s="315" t="s">
        <v>13</v>
      </c>
      <c r="C22" s="20" t="s">
        <v>14</v>
      </c>
      <c r="D22" s="390" t="s">
        <v>14</v>
      </c>
      <c r="E22" s="390"/>
      <c r="F22" s="390"/>
      <c r="G22" s="390"/>
      <c r="H22" s="314"/>
      <c r="I22" s="41">
        <f>SUM(I23:I26)</f>
        <v>5867257.4399999995</v>
      </c>
      <c r="J22" s="310">
        <f>SUM(J23:J26)</f>
        <v>4962900.8600000003</v>
      </c>
    </row>
    <row r="23" spans="2:10" ht="15.6">
      <c r="B23" s="315" t="s">
        <v>58</v>
      </c>
      <c r="C23" s="20" t="s">
        <v>59</v>
      </c>
      <c r="D23" s="390" t="s">
        <v>245</v>
      </c>
      <c r="E23" s="390"/>
      <c r="F23" s="390"/>
      <c r="G23" s="390"/>
      <c r="H23" s="314" t="s">
        <v>179</v>
      </c>
      <c r="I23" s="46">
        <v>1082898.3</v>
      </c>
      <c r="J23" s="46">
        <v>929354.01</v>
      </c>
    </row>
    <row r="24" spans="2:10" ht="15.6">
      <c r="B24" s="315" t="s">
        <v>60</v>
      </c>
      <c r="C24" s="4" t="s">
        <v>61</v>
      </c>
      <c r="D24" s="392" t="s">
        <v>61</v>
      </c>
      <c r="E24" s="392"/>
      <c r="F24" s="392"/>
      <c r="G24" s="392"/>
      <c r="H24" s="273" t="s">
        <v>180</v>
      </c>
      <c r="I24" s="45">
        <v>4343033.05</v>
      </c>
      <c r="J24" s="45">
        <v>3368675.69</v>
      </c>
    </row>
    <row r="25" spans="2:10" ht="15.6">
      <c r="B25" s="315" t="s">
        <v>62</v>
      </c>
      <c r="C25" s="20" t="s">
        <v>63</v>
      </c>
      <c r="D25" s="392" t="s">
        <v>63</v>
      </c>
      <c r="E25" s="392"/>
      <c r="F25" s="392"/>
      <c r="G25" s="392"/>
      <c r="H25" s="314" t="s">
        <v>181</v>
      </c>
      <c r="I25" s="46">
        <v>424743.64</v>
      </c>
      <c r="J25" s="46">
        <v>649187.24</v>
      </c>
    </row>
    <row r="26" spans="2:10" ht="15.6">
      <c r="B26" s="315" t="s">
        <v>64</v>
      </c>
      <c r="C26" s="4" t="s">
        <v>65</v>
      </c>
      <c r="D26" s="392" t="s">
        <v>246</v>
      </c>
      <c r="E26" s="392"/>
      <c r="F26" s="392"/>
      <c r="G26" s="392"/>
      <c r="H26" s="273"/>
      <c r="I26" s="46">
        <v>16582.45</v>
      </c>
      <c r="J26" s="46">
        <v>15683.92</v>
      </c>
    </row>
    <row r="27" spans="2:10" ht="15.6">
      <c r="B27" s="315" t="s">
        <v>15</v>
      </c>
      <c r="C27" s="20" t="s">
        <v>16</v>
      </c>
      <c r="D27" s="392" t="s">
        <v>16</v>
      </c>
      <c r="E27" s="392"/>
      <c r="F27" s="392"/>
      <c r="G27" s="392"/>
      <c r="H27" s="314"/>
      <c r="I27" s="319"/>
      <c r="J27" s="310"/>
    </row>
    <row r="28" spans="2:10" ht="15.6">
      <c r="B28" s="315" t="s">
        <v>24</v>
      </c>
      <c r="C28" s="20" t="s">
        <v>25</v>
      </c>
      <c r="D28" s="392" t="s">
        <v>25</v>
      </c>
      <c r="E28" s="392"/>
      <c r="F28" s="392"/>
      <c r="G28" s="392"/>
      <c r="H28" s="314"/>
      <c r="I28" s="41">
        <f>SUM(I29:I30)</f>
        <v>250798.04</v>
      </c>
      <c r="J28" s="311">
        <f>SUM(J29:J30)</f>
        <v>213591.08</v>
      </c>
    </row>
    <row r="29" spans="2:10" ht="15.6">
      <c r="B29" s="315" t="s">
        <v>66</v>
      </c>
      <c r="C29" s="4" t="s">
        <v>26</v>
      </c>
      <c r="D29" s="392" t="s">
        <v>26</v>
      </c>
      <c r="E29" s="392"/>
      <c r="F29" s="392"/>
      <c r="G29" s="392"/>
      <c r="H29" s="4" t="s">
        <v>167</v>
      </c>
      <c r="I29" s="205">
        <v>250798.04</v>
      </c>
      <c r="J29" s="206">
        <v>213591.08</v>
      </c>
    </row>
    <row r="30" spans="2:10" ht="15.6">
      <c r="B30" s="315" t="s">
        <v>67</v>
      </c>
      <c r="C30" s="4" t="s">
        <v>27</v>
      </c>
      <c r="D30" s="392" t="s">
        <v>27</v>
      </c>
      <c r="E30" s="392"/>
      <c r="F30" s="392"/>
      <c r="G30" s="392"/>
      <c r="H30" s="4"/>
      <c r="I30" s="319"/>
      <c r="J30" s="319"/>
    </row>
    <row r="31" spans="2:10" ht="15.6">
      <c r="B31" s="312" t="s">
        <v>28</v>
      </c>
      <c r="C31" s="319" t="s">
        <v>29</v>
      </c>
      <c r="D31" s="394" t="s">
        <v>29</v>
      </c>
      <c r="E31" s="394"/>
      <c r="F31" s="394"/>
      <c r="G31" s="394"/>
      <c r="H31" s="319"/>
      <c r="I31" s="41">
        <f>SUM(I32:I45)</f>
        <v>6050703.3300000001</v>
      </c>
      <c r="J31" s="41">
        <f>SUM(J32:J45)</f>
        <v>5171645.62</v>
      </c>
    </row>
    <row r="32" spans="2:10" ht="15.6">
      <c r="B32" s="315" t="s">
        <v>13</v>
      </c>
      <c r="C32" s="20" t="s">
        <v>68</v>
      </c>
      <c r="D32" s="392" t="s">
        <v>108</v>
      </c>
      <c r="E32" s="391"/>
      <c r="F32" s="391"/>
      <c r="G32" s="391"/>
      <c r="H32" s="20" t="s">
        <v>182</v>
      </c>
      <c r="I32" s="40">
        <v>4718683.76</v>
      </c>
      <c r="J32" s="40">
        <v>4124280.47</v>
      </c>
    </row>
    <row r="33" spans="2:10" ht="15.6">
      <c r="B33" s="315" t="s">
        <v>15</v>
      </c>
      <c r="C33" s="20" t="s">
        <v>69</v>
      </c>
      <c r="D33" s="392" t="s">
        <v>98</v>
      </c>
      <c r="E33" s="391"/>
      <c r="F33" s="391"/>
      <c r="G33" s="391"/>
      <c r="H33" s="20"/>
      <c r="I33" s="40">
        <v>46896.55</v>
      </c>
      <c r="J33" s="40">
        <v>42717.62</v>
      </c>
    </row>
    <row r="34" spans="2:10" ht="15.6">
      <c r="B34" s="315" t="s">
        <v>24</v>
      </c>
      <c r="C34" s="20" t="s">
        <v>70</v>
      </c>
      <c r="D34" s="392" t="s">
        <v>99</v>
      </c>
      <c r="E34" s="391"/>
      <c r="F34" s="391"/>
      <c r="G34" s="391"/>
      <c r="H34" s="20"/>
      <c r="I34" s="40">
        <v>41380.32</v>
      </c>
      <c r="J34" s="40">
        <v>44401.24</v>
      </c>
    </row>
    <row r="35" spans="2:10" ht="15.6">
      <c r="B35" s="315" t="s">
        <v>32</v>
      </c>
      <c r="C35" s="20" t="s">
        <v>71</v>
      </c>
      <c r="D35" s="390" t="s">
        <v>100</v>
      </c>
      <c r="E35" s="391"/>
      <c r="F35" s="391"/>
      <c r="G35" s="391"/>
      <c r="H35" s="20"/>
      <c r="I35" s="40"/>
      <c r="J35" s="40">
        <v>88.1</v>
      </c>
    </row>
    <row r="36" spans="2:10" ht="15.6">
      <c r="B36" s="315" t="s">
        <v>72</v>
      </c>
      <c r="C36" s="20" t="s">
        <v>73</v>
      </c>
      <c r="D36" s="390" t="s">
        <v>101</v>
      </c>
      <c r="E36" s="391"/>
      <c r="F36" s="391"/>
      <c r="G36" s="391"/>
      <c r="H36" s="20"/>
      <c r="I36" s="329">
        <v>21485.09</v>
      </c>
      <c r="J36" s="40">
        <v>24296.76</v>
      </c>
    </row>
    <row r="37" spans="2:10" ht="15.6">
      <c r="B37" s="315" t="s">
        <v>74</v>
      </c>
      <c r="C37" s="20" t="s">
        <v>75</v>
      </c>
      <c r="D37" s="390" t="s">
        <v>102</v>
      </c>
      <c r="E37" s="391"/>
      <c r="F37" s="391"/>
      <c r="G37" s="391"/>
      <c r="H37" s="314"/>
      <c r="I37" s="328">
        <v>24282.639999999999</v>
      </c>
      <c r="J37" s="205">
        <v>2270.5500000000002</v>
      </c>
    </row>
    <row r="38" spans="2:10" ht="15.6">
      <c r="B38" s="315" t="s">
        <v>76</v>
      </c>
      <c r="C38" s="20" t="s">
        <v>77</v>
      </c>
      <c r="D38" s="390" t="s">
        <v>103</v>
      </c>
      <c r="E38" s="391"/>
      <c r="F38" s="391"/>
      <c r="G38" s="391"/>
      <c r="H38" s="314"/>
      <c r="I38" s="329">
        <v>2215</v>
      </c>
      <c r="J38" s="40">
        <v>28585.040000000001</v>
      </c>
    </row>
    <row r="39" spans="2:10" ht="15.6">
      <c r="B39" s="315" t="s">
        <v>78</v>
      </c>
      <c r="C39" s="20" t="s">
        <v>30</v>
      </c>
      <c r="D39" s="392" t="s">
        <v>30</v>
      </c>
      <c r="E39" s="391"/>
      <c r="F39" s="391"/>
      <c r="G39" s="391"/>
      <c r="H39" s="314"/>
      <c r="I39" s="207"/>
      <c r="J39" s="207">
        <v>0</v>
      </c>
    </row>
    <row r="40" spans="2:10" ht="15.6">
      <c r="B40" s="315" t="s">
        <v>79</v>
      </c>
      <c r="C40" s="20" t="s">
        <v>80</v>
      </c>
      <c r="D40" s="390" t="s">
        <v>80</v>
      </c>
      <c r="E40" s="391"/>
      <c r="F40" s="391"/>
      <c r="G40" s="391"/>
      <c r="H40" s="314"/>
      <c r="I40" s="4">
        <v>20990.44</v>
      </c>
      <c r="J40" s="4">
        <v>28058.07</v>
      </c>
    </row>
    <row r="41" spans="2:10" ht="15.75" customHeight="1">
      <c r="B41" s="315" t="s">
        <v>81</v>
      </c>
      <c r="C41" s="20" t="s">
        <v>31</v>
      </c>
      <c r="D41" s="392" t="s">
        <v>247</v>
      </c>
      <c r="E41" s="393"/>
      <c r="F41" s="393"/>
      <c r="G41" s="393"/>
      <c r="H41" s="314" t="s">
        <v>183</v>
      </c>
      <c r="I41" s="40">
        <v>655618.82999999996</v>
      </c>
      <c r="J41" s="40">
        <v>436673.62</v>
      </c>
    </row>
    <row r="42" spans="2:10" ht="15.75" customHeight="1">
      <c r="B42" s="315" t="s">
        <v>82</v>
      </c>
      <c r="C42" s="20" t="s">
        <v>83</v>
      </c>
      <c r="D42" s="392" t="s">
        <v>104</v>
      </c>
      <c r="E42" s="391"/>
      <c r="F42" s="391"/>
      <c r="G42" s="391"/>
      <c r="H42" s="314"/>
      <c r="I42" s="205">
        <v>2096.0700000000002</v>
      </c>
      <c r="J42" s="205">
        <v>1894.84</v>
      </c>
    </row>
    <row r="43" spans="2:10" ht="15.6">
      <c r="B43" s="315" t="s">
        <v>84</v>
      </c>
      <c r="C43" s="20" t="s">
        <v>85</v>
      </c>
      <c r="D43" s="392" t="s">
        <v>52</v>
      </c>
      <c r="E43" s="391"/>
      <c r="F43" s="391"/>
      <c r="G43" s="391"/>
      <c r="H43" s="314" t="s">
        <v>184</v>
      </c>
      <c r="I43" s="205">
        <v>358103.06</v>
      </c>
      <c r="J43" s="205">
        <v>308511.53999999998</v>
      </c>
    </row>
    <row r="44" spans="2:10" ht="14.4" customHeight="1">
      <c r="B44" s="315" t="s">
        <v>86</v>
      </c>
      <c r="C44" s="20" t="s">
        <v>87</v>
      </c>
      <c r="D44" s="392" t="s">
        <v>105</v>
      </c>
      <c r="E44" s="391"/>
      <c r="F44" s="391"/>
      <c r="G44" s="391"/>
      <c r="H44" s="314"/>
      <c r="I44" s="205">
        <v>136668.82</v>
      </c>
      <c r="J44" s="205">
        <v>108351.2</v>
      </c>
    </row>
    <row r="45" spans="2:10" ht="13.2" customHeight="1">
      <c r="B45" s="315" t="s">
        <v>88</v>
      </c>
      <c r="C45" s="20" t="s">
        <v>33</v>
      </c>
      <c r="D45" s="379" t="s">
        <v>53</v>
      </c>
      <c r="E45" s="380"/>
      <c r="F45" s="380"/>
      <c r="G45" s="381"/>
      <c r="H45" s="314" t="s">
        <v>185</v>
      </c>
      <c r="I45" s="40">
        <v>22282.75</v>
      </c>
      <c r="J45" s="40">
        <v>21516.57</v>
      </c>
    </row>
    <row r="46" spans="2:10" ht="12.6" customHeight="1">
      <c r="B46" s="319" t="s">
        <v>34</v>
      </c>
      <c r="C46" s="13" t="s">
        <v>35</v>
      </c>
      <c r="D46" s="385" t="s">
        <v>35</v>
      </c>
      <c r="E46" s="383"/>
      <c r="F46" s="383"/>
      <c r="G46" s="384"/>
      <c r="H46" s="323"/>
      <c r="I46" s="41">
        <f>SUM(I21-I31)</f>
        <v>67352.149999999441</v>
      </c>
      <c r="J46" s="311">
        <f>SUM(J21-J31)</f>
        <v>4846.320000000298</v>
      </c>
    </row>
    <row r="47" spans="2:10" ht="15.6">
      <c r="B47" s="319" t="s">
        <v>36</v>
      </c>
      <c r="C47" s="319" t="s">
        <v>37</v>
      </c>
      <c r="D47" s="382" t="s">
        <v>37</v>
      </c>
      <c r="E47" s="383"/>
      <c r="F47" s="383"/>
      <c r="G47" s="384"/>
      <c r="H47" s="325"/>
      <c r="I47" s="325"/>
      <c r="J47" s="325"/>
    </row>
    <row r="48" spans="2:10" ht="13.2" customHeight="1">
      <c r="B48" s="4" t="s">
        <v>89</v>
      </c>
      <c r="C48" s="20" t="s">
        <v>90</v>
      </c>
      <c r="D48" s="379" t="s">
        <v>106</v>
      </c>
      <c r="E48" s="380"/>
      <c r="F48" s="380"/>
      <c r="G48" s="381"/>
      <c r="H48" s="313"/>
      <c r="I48" s="313"/>
      <c r="J48" s="313"/>
    </row>
    <row r="49" spans="2:10" ht="14.4" customHeight="1">
      <c r="B49" s="4" t="s">
        <v>15</v>
      </c>
      <c r="C49" s="20" t="s">
        <v>91</v>
      </c>
      <c r="D49" s="379" t="s">
        <v>91</v>
      </c>
      <c r="E49" s="380"/>
      <c r="F49" s="380"/>
      <c r="G49" s="381"/>
      <c r="H49" s="313"/>
      <c r="I49" s="313"/>
      <c r="J49" s="313"/>
    </row>
    <row r="50" spans="2:10" ht="10.8" customHeight="1">
      <c r="B50" s="4" t="s">
        <v>92</v>
      </c>
      <c r="C50" s="20" t="s">
        <v>93</v>
      </c>
      <c r="D50" s="379" t="s">
        <v>107</v>
      </c>
      <c r="E50" s="380"/>
      <c r="F50" s="380"/>
      <c r="G50" s="381"/>
      <c r="H50" s="313"/>
      <c r="I50" s="313"/>
      <c r="J50" s="313"/>
    </row>
    <row r="51" spans="2:10" ht="13.8" customHeight="1">
      <c r="B51" s="319" t="s">
        <v>38</v>
      </c>
      <c r="C51" s="13" t="s">
        <v>39</v>
      </c>
      <c r="D51" s="385" t="s">
        <v>39</v>
      </c>
      <c r="E51" s="383"/>
      <c r="F51" s="383"/>
      <c r="G51" s="384"/>
      <c r="H51" s="325"/>
      <c r="I51" s="319">
        <v>-17.43</v>
      </c>
      <c r="J51" s="319">
        <v>0</v>
      </c>
    </row>
    <row r="52" spans="2:10" ht="27" customHeight="1">
      <c r="B52" s="319" t="s">
        <v>40</v>
      </c>
      <c r="C52" s="13" t="s">
        <v>55</v>
      </c>
      <c r="D52" s="386" t="s">
        <v>55</v>
      </c>
      <c r="E52" s="387"/>
      <c r="F52" s="387"/>
      <c r="G52" s="388"/>
      <c r="H52" s="325"/>
      <c r="I52" s="325"/>
      <c r="J52" s="325"/>
    </row>
    <row r="53" spans="2:10" ht="15.6">
      <c r="B53" s="319" t="s">
        <v>41</v>
      </c>
      <c r="C53" s="13" t="s">
        <v>94</v>
      </c>
      <c r="D53" s="385" t="s">
        <v>94</v>
      </c>
      <c r="E53" s="383"/>
      <c r="F53" s="383"/>
      <c r="G53" s="384"/>
      <c r="H53" s="325"/>
      <c r="I53" s="325"/>
      <c r="J53" s="325"/>
    </row>
    <row r="54" spans="2:10" ht="27.6" customHeight="1">
      <c r="B54" s="319" t="s">
        <v>43</v>
      </c>
      <c r="C54" s="319" t="s">
        <v>42</v>
      </c>
      <c r="D54" s="389" t="s">
        <v>42</v>
      </c>
      <c r="E54" s="387"/>
      <c r="F54" s="387"/>
      <c r="G54" s="388"/>
      <c r="H54" s="325"/>
      <c r="I54" s="41">
        <f>SUM(I46+I47+I51+I52+I53)</f>
        <v>67334.719999999448</v>
      </c>
      <c r="J54" s="41">
        <f>SUM(J46+J47+J51+J52+J53)</f>
        <v>4846.320000000298</v>
      </c>
    </row>
    <row r="55" spans="2:10" ht="13.2" customHeight="1">
      <c r="B55" s="319" t="s">
        <v>13</v>
      </c>
      <c r="C55" s="319" t="s">
        <v>44</v>
      </c>
      <c r="D55" s="382" t="s">
        <v>44</v>
      </c>
      <c r="E55" s="383"/>
      <c r="F55" s="383"/>
      <c r="G55" s="384"/>
      <c r="H55" s="325"/>
      <c r="I55" s="325"/>
      <c r="J55" s="325"/>
    </row>
    <row r="56" spans="2:10" ht="15.6">
      <c r="B56" s="319" t="s">
        <v>95</v>
      </c>
      <c r="C56" s="13" t="s">
        <v>45</v>
      </c>
      <c r="D56" s="385" t="s">
        <v>45</v>
      </c>
      <c r="E56" s="383"/>
      <c r="F56" s="383"/>
      <c r="G56" s="384"/>
      <c r="H56" s="325"/>
      <c r="I56" s="41">
        <f>SUM(I54+I55)</f>
        <v>67334.719999999448</v>
      </c>
      <c r="J56" s="41">
        <f>SUM(J54+J55)</f>
        <v>4846.320000000298</v>
      </c>
    </row>
    <row r="57" spans="2:10" ht="13.8" customHeight="1">
      <c r="B57" s="4" t="s">
        <v>13</v>
      </c>
      <c r="C57" s="20" t="s">
        <v>96</v>
      </c>
      <c r="D57" s="379" t="s">
        <v>96</v>
      </c>
      <c r="E57" s="380"/>
      <c r="F57" s="380"/>
      <c r="G57" s="381"/>
      <c r="H57" s="313"/>
      <c r="I57" s="313"/>
      <c r="J57" s="313"/>
    </row>
    <row r="58" spans="2:10" ht="15.6">
      <c r="B58" s="4" t="s">
        <v>15</v>
      </c>
      <c r="C58" s="20" t="s">
        <v>97</v>
      </c>
      <c r="D58" s="379" t="s">
        <v>97</v>
      </c>
      <c r="E58" s="380"/>
      <c r="F58" s="380"/>
      <c r="G58" s="381"/>
      <c r="H58" s="313"/>
      <c r="I58" s="313"/>
      <c r="J58" s="313"/>
    </row>
    <row r="59" spans="2:10">
      <c r="B59" s="5"/>
      <c r="C59" s="5"/>
      <c r="D59" s="5"/>
      <c r="E59" s="5"/>
      <c r="H59" s="7"/>
      <c r="I59" s="7"/>
      <c r="J59" s="7"/>
    </row>
    <row r="60" spans="2:10" ht="16.2" customHeight="1">
      <c r="B60" s="397" t="s">
        <v>159</v>
      </c>
      <c r="C60" s="397"/>
      <c r="D60" s="397"/>
      <c r="E60" s="397"/>
      <c r="F60" s="397"/>
      <c r="G60" s="397"/>
      <c r="H60" s="320" t="s">
        <v>150</v>
      </c>
      <c r="I60" s="374" t="s">
        <v>172</v>
      </c>
      <c r="J60" s="374"/>
    </row>
    <row r="61" spans="2:10" s="317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317" customFormat="1" ht="9.6" customHeight="1">
      <c r="B62" s="321"/>
      <c r="C62" s="321"/>
      <c r="D62" s="321"/>
      <c r="E62" s="321"/>
      <c r="F62" s="321"/>
      <c r="G62" s="321"/>
      <c r="H62" s="321"/>
      <c r="I62" s="322"/>
      <c r="J62" s="322"/>
    </row>
    <row r="63" spans="2:10" ht="12.6" customHeight="1">
      <c r="B63" s="356" t="s">
        <v>161</v>
      </c>
      <c r="C63" s="356"/>
      <c r="D63" s="356"/>
      <c r="E63" s="356"/>
      <c r="F63" s="356"/>
      <c r="G63" s="356"/>
      <c r="H63" s="326" t="s">
        <v>151</v>
      </c>
      <c r="I63" s="372" t="s">
        <v>162</v>
      </c>
      <c r="J63" s="372"/>
    </row>
    <row r="64" spans="2:10" ht="29.4" customHeight="1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35433070866141736" bottom="0" header="0.31496062992125984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showGridLines="0" view="pageBreakPreview" topLeftCell="A25" zoomScaleNormal="100" workbookViewId="0">
      <selection activeCell="D72" sqref="D72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6384" width="9.109375" style="1"/>
  </cols>
  <sheetData>
    <row r="1" spans="1:9">
      <c r="G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109</v>
      </c>
      <c r="H3" s="6"/>
      <c r="I3" s="6"/>
    </row>
    <row r="5" spans="1:9" ht="15.6">
      <c r="A5" s="350" t="s">
        <v>110</v>
      </c>
      <c r="B5" s="351"/>
      <c r="C5" s="351"/>
      <c r="D5" s="351"/>
      <c r="E5" s="351"/>
      <c r="F5" s="351"/>
      <c r="G5" s="351"/>
      <c r="H5" s="351"/>
      <c r="I5" s="351"/>
    </row>
    <row r="6" spans="1:9" ht="15.6">
      <c r="A6" s="353" t="s">
        <v>0</v>
      </c>
      <c r="B6" s="351"/>
      <c r="C6" s="351"/>
      <c r="D6" s="351"/>
      <c r="E6" s="351"/>
      <c r="F6" s="351"/>
      <c r="G6" s="351"/>
      <c r="H6" s="351"/>
      <c r="I6" s="351"/>
    </row>
    <row r="7" spans="1:9" ht="13.8">
      <c r="A7" s="341" t="s">
        <v>111</v>
      </c>
      <c r="B7" s="342"/>
      <c r="C7" s="342"/>
      <c r="D7" s="342"/>
      <c r="E7" s="342"/>
      <c r="F7" s="342"/>
      <c r="G7" s="342"/>
      <c r="H7" s="342"/>
      <c r="I7" s="342"/>
    </row>
    <row r="8" spans="1:9" ht="13.8">
      <c r="A8" s="341" t="s">
        <v>0</v>
      </c>
      <c r="B8" s="342"/>
      <c r="C8" s="342"/>
      <c r="D8" s="342"/>
      <c r="E8" s="342"/>
      <c r="F8" s="342"/>
      <c r="G8" s="342"/>
      <c r="H8" s="342"/>
      <c r="I8" s="342"/>
    </row>
    <row r="9" spans="1:9" ht="13.8">
      <c r="A9" s="341" t="s">
        <v>112</v>
      </c>
      <c r="B9" s="342"/>
      <c r="C9" s="342"/>
      <c r="D9" s="342"/>
      <c r="E9" s="342"/>
      <c r="F9" s="342"/>
      <c r="G9" s="342"/>
      <c r="H9" s="342"/>
      <c r="I9" s="342"/>
    </row>
    <row r="10" spans="1:9" ht="13.8">
      <c r="A10" s="343"/>
      <c r="B10" s="342"/>
      <c r="C10" s="342"/>
      <c r="D10" s="342"/>
      <c r="E10" s="342"/>
      <c r="F10" s="342"/>
      <c r="G10" s="342"/>
      <c r="H10" s="342"/>
      <c r="I10" s="342"/>
    </row>
    <row r="11" spans="1:9" ht="13.8">
      <c r="A11" s="344" t="s">
        <v>3</v>
      </c>
      <c r="B11" s="345"/>
      <c r="C11" s="345"/>
      <c r="D11" s="345"/>
      <c r="E11" s="345"/>
      <c r="F11" s="345"/>
      <c r="G11" s="345"/>
      <c r="H11" s="345"/>
      <c r="I11" s="345"/>
    </row>
    <row r="12" spans="1:9" ht="13.8">
      <c r="A12" s="344"/>
      <c r="B12" s="345"/>
      <c r="C12" s="345"/>
      <c r="D12" s="345"/>
      <c r="E12" s="345"/>
      <c r="F12" s="345"/>
      <c r="G12" s="345"/>
      <c r="H12" s="345"/>
      <c r="I12" s="345"/>
    </row>
    <row r="13" spans="1:9" ht="13.8">
      <c r="A13" s="344" t="s">
        <v>4</v>
      </c>
      <c r="B13" s="345"/>
      <c r="C13" s="345"/>
      <c r="D13" s="345"/>
      <c r="E13" s="345"/>
      <c r="F13" s="345"/>
      <c r="G13" s="345"/>
      <c r="H13" s="345"/>
      <c r="I13" s="345"/>
    </row>
    <row r="14" spans="1:9" ht="10.5" customHeight="1">
      <c r="A14" s="25"/>
      <c r="B14" s="26"/>
      <c r="C14" s="26"/>
      <c r="D14" s="26"/>
      <c r="E14" s="26"/>
      <c r="F14" s="26"/>
      <c r="G14" s="26"/>
      <c r="H14" s="26"/>
      <c r="I14" s="26"/>
    </row>
    <row r="15" spans="1:9" ht="13.8">
      <c r="A15" s="341" t="s">
        <v>5</v>
      </c>
      <c r="B15" s="342"/>
      <c r="C15" s="342"/>
      <c r="D15" s="342"/>
      <c r="E15" s="342"/>
      <c r="F15" s="342"/>
      <c r="G15" s="342"/>
      <c r="H15" s="342"/>
      <c r="I15" s="342"/>
    </row>
    <row r="16" spans="1:9" ht="13.8">
      <c r="A16" s="341" t="s">
        <v>6</v>
      </c>
      <c r="B16" s="342"/>
      <c r="C16" s="342"/>
      <c r="D16" s="342"/>
      <c r="E16" s="342"/>
      <c r="F16" s="342"/>
      <c r="G16" s="342"/>
      <c r="H16" s="342"/>
      <c r="I16" s="342"/>
    </row>
    <row r="17" spans="1:9" s="15" customFormat="1" ht="13.8">
      <c r="A17" s="347" t="s">
        <v>141</v>
      </c>
      <c r="B17" s="342"/>
      <c r="C17" s="342"/>
      <c r="D17" s="342"/>
      <c r="E17" s="342"/>
      <c r="F17" s="342"/>
      <c r="G17" s="342"/>
      <c r="H17" s="342"/>
      <c r="I17" s="342"/>
    </row>
    <row r="18" spans="1:9" s="17" customFormat="1" ht="50.1" customHeight="1">
      <c r="A18" s="346" t="s">
        <v>7</v>
      </c>
      <c r="B18" s="346"/>
      <c r="C18" s="346" t="s">
        <v>8</v>
      </c>
      <c r="D18" s="375"/>
      <c r="E18" s="375"/>
      <c r="F18" s="375"/>
      <c r="G18" s="9" t="s">
        <v>50</v>
      </c>
      <c r="H18" s="9" t="s">
        <v>9</v>
      </c>
      <c r="I18" s="9" t="s">
        <v>10</v>
      </c>
    </row>
    <row r="19" spans="1:9" ht="15.6">
      <c r="A19" s="3" t="s">
        <v>11</v>
      </c>
      <c r="B19" s="3"/>
      <c r="C19" s="330" t="s">
        <v>12</v>
      </c>
      <c r="D19" s="330"/>
      <c r="E19" s="330"/>
      <c r="F19" s="330"/>
      <c r="G19" s="3"/>
      <c r="H19" s="3"/>
      <c r="I19" s="3"/>
    </row>
    <row r="20" spans="1:9" ht="15.6">
      <c r="A20" s="2" t="s">
        <v>13</v>
      </c>
      <c r="B20" s="11"/>
      <c r="C20" s="340" t="s">
        <v>14</v>
      </c>
      <c r="D20" s="340"/>
      <c r="E20" s="340"/>
      <c r="F20" s="340"/>
      <c r="G20" s="11"/>
      <c r="H20" s="2"/>
      <c r="I20" s="2"/>
    </row>
    <row r="21" spans="1:9" ht="15.6">
      <c r="A21" s="2" t="s">
        <v>15</v>
      </c>
      <c r="B21" s="11"/>
      <c r="C21" s="340" t="s">
        <v>119</v>
      </c>
      <c r="D21" s="340"/>
      <c r="E21" s="340"/>
      <c r="F21" s="340"/>
      <c r="G21" s="11"/>
      <c r="H21" s="11"/>
      <c r="I21" s="2"/>
    </row>
    <row r="22" spans="1:9" ht="15.6">
      <c r="A22" s="2" t="s">
        <v>113</v>
      </c>
      <c r="B22" s="2"/>
      <c r="C22" s="339" t="s">
        <v>18</v>
      </c>
      <c r="D22" s="339"/>
      <c r="E22" s="339"/>
      <c r="F22" s="339"/>
      <c r="G22" s="2"/>
      <c r="H22" s="2"/>
      <c r="I22" s="2"/>
    </row>
    <row r="23" spans="1:9" ht="15.6">
      <c r="A23" s="2" t="s">
        <v>114</v>
      </c>
      <c r="B23" s="11"/>
      <c r="C23" s="340" t="s">
        <v>120</v>
      </c>
      <c r="D23" s="340"/>
      <c r="E23" s="340"/>
      <c r="F23" s="340"/>
      <c r="G23" s="11"/>
      <c r="H23" s="2"/>
      <c r="I23" s="2"/>
    </row>
    <row r="24" spans="1:9" ht="15.6">
      <c r="A24" s="2" t="s">
        <v>115</v>
      </c>
      <c r="B24" s="2"/>
      <c r="C24" s="339" t="s">
        <v>121</v>
      </c>
      <c r="D24" s="339"/>
      <c r="E24" s="339"/>
      <c r="F24" s="339"/>
      <c r="G24" s="2"/>
      <c r="H24" s="2"/>
      <c r="I24" s="2"/>
    </row>
    <row r="25" spans="1:9" ht="15.6">
      <c r="A25" s="2" t="s">
        <v>116</v>
      </c>
      <c r="B25" s="11"/>
      <c r="C25" s="340" t="s">
        <v>122</v>
      </c>
      <c r="D25" s="340"/>
      <c r="E25" s="340"/>
      <c r="F25" s="340"/>
      <c r="G25" s="11"/>
      <c r="H25" s="2"/>
      <c r="I25" s="2"/>
    </row>
    <row r="26" spans="1:9" ht="15.6">
      <c r="A26" s="2" t="s">
        <v>117</v>
      </c>
      <c r="B26" s="11"/>
      <c r="C26" s="340" t="s">
        <v>21</v>
      </c>
      <c r="D26" s="340"/>
      <c r="E26" s="340"/>
      <c r="F26" s="340"/>
      <c r="G26" s="11"/>
      <c r="H26" s="2"/>
      <c r="I26" s="2"/>
    </row>
    <row r="27" spans="1:9" ht="15.6">
      <c r="A27" s="2" t="s">
        <v>118</v>
      </c>
      <c r="B27" s="2"/>
      <c r="C27" s="339" t="s">
        <v>26</v>
      </c>
      <c r="D27" s="339"/>
      <c r="E27" s="339"/>
      <c r="F27" s="339"/>
      <c r="G27" s="2"/>
      <c r="H27" s="2"/>
      <c r="I27" s="2"/>
    </row>
    <row r="28" spans="1:9" ht="15.6">
      <c r="A28" s="3" t="s">
        <v>28</v>
      </c>
      <c r="B28" s="3"/>
      <c r="C28" s="330" t="s">
        <v>29</v>
      </c>
      <c r="D28" s="330"/>
      <c r="E28" s="330"/>
      <c r="F28" s="330"/>
      <c r="G28" s="3"/>
      <c r="H28" s="3"/>
      <c r="I28" s="3"/>
    </row>
    <row r="29" spans="1:9" ht="15.6">
      <c r="A29" s="2" t="s">
        <v>13</v>
      </c>
      <c r="B29" s="2"/>
      <c r="C29" s="339" t="s">
        <v>123</v>
      </c>
      <c r="D29" s="339"/>
      <c r="E29" s="339"/>
      <c r="F29" s="339"/>
      <c r="G29" s="2"/>
      <c r="H29" s="2"/>
      <c r="I29" s="2"/>
    </row>
    <row r="30" spans="1:9" ht="15.6">
      <c r="A30" s="2" t="s">
        <v>15</v>
      </c>
      <c r="B30" s="11"/>
      <c r="C30" s="340" t="s">
        <v>124</v>
      </c>
      <c r="D30" s="340"/>
      <c r="E30" s="340"/>
      <c r="F30" s="340"/>
      <c r="G30" s="11"/>
      <c r="H30" s="2"/>
      <c r="I30" s="2"/>
    </row>
    <row r="31" spans="1:9" ht="15.6">
      <c r="A31" s="2" t="s">
        <v>24</v>
      </c>
      <c r="B31" s="11"/>
      <c r="C31" s="340" t="s">
        <v>133</v>
      </c>
      <c r="D31" s="340"/>
      <c r="E31" s="340"/>
      <c r="F31" s="340"/>
      <c r="G31" s="11"/>
      <c r="H31" s="2"/>
      <c r="I31" s="2"/>
    </row>
    <row r="32" spans="1:9" ht="15.6">
      <c r="A32" s="2" t="s">
        <v>32</v>
      </c>
      <c r="B32" s="11"/>
      <c r="C32" s="340" t="s">
        <v>125</v>
      </c>
      <c r="D32" s="340"/>
      <c r="E32" s="340"/>
      <c r="F32" s="340"/>
      <c r="G32" s="11"/>
      <c r="H32" s="2"/>
      <c r="I32" s="2"/>
    </row>
    <row r="33" spans="1:9" ht="15.6">
      <c r="A33" s="2" t="s">
        <v>72</v>
      </c>
      <c r="B33" s="11"/>
      <c r="C33" s="340" t="s">
        <v>126</v>
      </c>
      <c r="D33" s="340"/>
      <c r="E33" s="340"/>
      <c r="F33" s="340"/>
      <c r="G33" s="11"/>
      <c r="H33" s="2"/>
      <c r="I33" s="2"/>
    </row>
    <row r="34" spans="1:9" ht="15.6">
      <c r="A34" s="2" t="s">
        <v>74</v>
      </c>
      <c r="B34" s="11"/>
      <c r="C34" s="340" t="s">
        <v>127</v>
      </c>
      <c r="D34" s="340"/>
      <c r="E34" s="340"/>
      <c r="F34" s="340"/>
      <c r="G34" s="11"/>
      <c r="H34" s="2"/>
      <c r="I34" s="2"/>
    </row>
    <row r="35" spans="1:9" ht="15.6">
      <c r="A35" s="2" t="s">
        <v>76</v>
      </c>
      <c r="B35" s="11"/>
      <c r="C35" s="340" t="s">
        <v>128</v>
      </c>
      <c r="D35" s="340"/>
      <c r="E35" s="340"/>
      <c r="F35" s="340"/>
      <c r="G35" s="11"/>
      <c r="H35" s="2"/>
      <c r="I35" s="2"/>
    </row>
    <row r="36" spans="1:9" ht="30" customHeight="1">
      <c r="A36" s="2" t="s">
        <v>78</v>
      </c>
      <c r="B36" s="11"/>
      <c r="C36" s="340" t="s">
        <v>129</v>
      </c>
      <c r="D36" s="340"/>
      <c r="E36" s="340"/>
      <c r="F36" s="340"/>
      <c r="G36" s="11"/>
      <c r="H36" s="2"/>
      <c r="I36" s="2"/>
    </row>
    <row r="37" spans="1:9" ht="15.6">
      <c r="A37" s="2" t="s">
        <v>79</v>
      </c>
      <c r="B37" s="11"/>
      <c r="C37" s="340" t="s">
        <v>130</v>
      </c>
      <c r="D37" s="340"/>
      <c r="E37" s="340"/>
      <c r="F37" s="340"/>
      <c r="G37" s="11"/>
      <c r="H37" s="2"/>
      <c r="I37" s="2"/>
    </row>
    <row r="38" spans="1:9" ht="15.6">
      <c r="A38" s="2" t="s">
        <v>81</v>
      </c>
      <c r="B38" s="11"/>
      <c r="C38" s="340" t="s">
        <v>131</v>
      </c>
      <c r="D38" s="340"/>
      <c r="E38" s="340"/>
      <c r="F38" s="340"/>
      <c r="G38" s="11"/>
      <c r="H38" s="2"/>
      <c r="I38" s="2"/>
    </row>
    <row r="39" spans="1:9" ht="15.75" customHeight="1">
      <c r="A39" s="3" t="s">
        <v>34</v>
      </c>
      <c r="B39" s="14"/>
      <c r="C39" s="332" t="s">
        <v>35</v>
      </c>
      <c r="D39" s="332"/>
      <c r="E39" s="332"/>
      <c r="F39" s="332"/>
      <c r="G39" s="14"/>
      <c r="H39" s="3"/>
      <c r="I39" s="3"/>
    </row>
    <row r="40" spans="1:9" ht="15.75" customHeight="1">
      <c r="A40" s="3" t="s">
        <v>36</v>
      </c>
      <c r="B40" s="14"/>
      <c r="C40" s="332" t="s">
        <v>37</v>
      </c>
      <c r="D40" s="332"/>
      <c r="E40" s="332"/>
      <c r="F40" s="332"/>
      <c r="G40" s="14"/>
      <c r="H40" s="3"/>
      <c r="I40" s="3"/>
    </row>
    <row r="41" spans="1:9" ht="15.6">
      <c r="A41" s="3" t="s">
        <v>38</v>
      </c>
      <c r="B41" s="14"/>
      <c r="C41" s="332" t="s">
        <v>39</v>
      </c>
      <c r="D41" s="332"/>
      <c r="E41" s="332"/>
      <c r="F41" s="332"/>
      <c r="G41" s="14"/>
      <c r="H41" s="3"/>
      <c r="I41" s="3"/>
    </row>
    <row r="42" spans="1:9" ht="30" customHeight="1">
      <c r="A42" s="3" t="s">
        <v>40</v>
      </c>
      <c r="B42" s="14"/>
      <c r="C42" s="332" t="s">
        <v>55</v>
      </c>
      <c r="D42" s="332"/>
      <c r="E42" s="332"/>
      <c r="F42" s="332"/>
      <c r="G42" s="14"/>
      <c r="H42" s="3"/>
      <c r="I42" s="3"/>
    </row>
    <row r="43" spans="1:9" ht="30" customHeight="1">
      <c r="A43" s="3" t="s">
        <v>41</v>
      </c>
      <c r="B43" s="14"/>
      <c r="C43" s="332" t="s">
        <v>42</v>
      </c>
      <c r="D43" s="332"/>
      <c r="E43" s="332"/>
      <c r="F43" s="332"/>
      <c r="G43" s="14"/>
      <c r="H43" s="21"/>
      <c r="I43" s="21"/>
    </row>
    <row r="44" spans="1:9" ht="15.6">
      <c r="A44" s="3" t="s">
        <v>43</v>
      </c>
      <c r="B44" s="14"/>
      <c r="C44" s="332" t="s">
        <v>44</v>
      </c>
      <c r="D44" s="332"/>
      <c r="E44" s="332"/>
      <c r="F44" s="332"/>
      <c r="G44" s="14"/>
      <c r="H44" s="21"/>
      <c r="I44" s="21"/>
    </row>
    <row r="45" spans="1:9" ht="15.6">
      <c r="A45" s="3" t="s">
        <v>13</v>
      </c>
      <c r="B45" s="3"/>
      <c r="C45" s="330" t="s">
        <v>45</v>
      </c>
      <c r="D45" s="330"/>
      <c r="E45" s="330"/>
      <c r="F45" s="330"/>
      <c r="G45" s="3"/>
      <c r="H45" s="21"/>
      <c r="I45" s="21"/>
    </row>
    <row r="46" spans="1:9" ht="15.6">
      <c r="A46" s="2" t="s">
        <v>13</v>
      </c>
      <c r="B46" s="11"/>
      <c r="C46" s="339" t="s">
        <v>96</v>
      </c>
      <c r="D46" s="339"/>
      <c r="E46" s="339"/>
      <c r="F46" s="339"/>
      <c r="G46" s="2"/>
      <c r="H46" s="16"/>
      <c r="I46" s="16"/>
    </row>
    <row r="47" spans="1:9" ht="15.6">
      <c r="A47" s="2" t="s">
        <v>15</v>
      </c>
      <c r="B47" s="11"/>
      <c r="C47" s="339" t="s">
        <v>97</v>
      </c>
      <c r="D47" s="339"/>
      <c r="E47" s="339"/>
      <c r="F47" s="339"/>
      <c r="G47" s="2"/>
      <c r="H47" s="16"/>
      <c r="I47" s="16"/>
    </row>
    <row r="48" spans="1:9">
      <c r="A48" s="5"/>
      <c r="B48" s="5"/>
      <c r="C48" s="5"/>
      <c r="D48" s="5"/>
      <c r="G48" s="7"/>
      <c r="H48" s="7"/>
      <c r="I48" s="7"/>
    </row>
    <row r="49" spans="1:9" ht="15.6">
      <c r="A49" s="358" t="s">
        <v>137</v>
      </c>
      <c r="B49" s="358"/>
      <c r="C49" s="358"/>
      <c r="D49" s="358"/>
      <c r="E49" s="358"/>
      <c r="F49" s="358"/>
      <c r="G49" s="7" t="s">
        <v>136</v>
      </c>
      <c r="H49" s="377" t="s">
        <v>135</v>
      </c>
      <c r="I49" s="377"/>
    </row>
    <row r="50" spans="1:9" s="15" customFormat="1" ht="19.5" customHeight="1">
      <c r="A50" s="359" t="s">
        <v>46</v>
      </c>
      <c r="B50" s="359"/>
      <c r="C50" s="359"/>
      <c r="D50" s="359"/>
      <c r="E50" s="33"/>
      <c r="F50" s="33"/>
      <c r="G50" s="27" t="s">
        <v>48</v>
      </c>
      <c r="H50" s="361" t="s">
        <v>47</v>
      </c>
      <c r="I50" s="361"/>
    </row>
    <row r="51" spans="1:9" s="15" customFormat="1" ht="14.25" customHeight="1">
      <c r="A51" s="29"/>
      <c r="B51" s="29"/>
      <c r="C51" s="29"/>
      <c r="D51" s="29"/>
      <c r="E51" s="33"/>
      <c r="F51" s="33"/>
      <c r="G51" s="27"/>
      <c r="H51" s="31"/>
      <c r="I51" s="31"/>
    </row>
    <row r="52" spans="1:9">
      <c r="A52" s="373" t="s">
        <v>148</v>
      </c>
      <c r="B52" s="373"/>
      <c r="C52" s="373"/>
      <c r="D52" s="373"/>
      <c r="E52" s="373"/>
      <c r="F52" s="373"/>
      <c r="G52" s="34" t="s">
        <v>136</v>
      </c>
      <c r="H52" s="376" t="s">
        <v>135</v>
      </c>
      <c r="I52" s="376"/>
    </row>
    <row r="53" spans="1:9">
      <c r="A53" s="356" t="s">
        <v>147</v>
      </c>
      <c r="B53" s="356"/>
      <c r="C53" s="356"/>
      <c r="D53" s="356"/>
      <c r="E53" s="35"/>
      <c r="F53" s="35"/>
      <c r="G53" s="28" t="s">
        <v>48</v>
      </c>
      <c r="H53" s="357" t="s">
        <v>47</v>
      </c>
      <c r="I53" s="357"/>
    </row>
  </sheetData>
  <mergeCells count="51">
    <mergeCell ref="A52:F52"/>
    <mergeCell ref="H52:I52"/>
    <mergeCell ref="A53:D53"/>
    <mergeCell ref="H53:I53"/>
    <mergeCell ref="A49:F49"/>
    <mergeCell ref="A50:D50"/>
    <mergeCell ref="H49:I49"/>
    <mergeCell ref="H50:I50"/>
    <mergeCell ref="C47:F47"/>
    <mergeCell ref="A15:I15"/>
    <mergeCell ref="A16:I16"/>
    <mergeCell ref="A17:I17"/>
    <mergeCell ref="C18:F18"/>
    <mergeCell ref="A18:B18"/>
    <mergeCell ref="C19:F19"/>
    <mergeCell ref="C20:F20"/>
    <mergeCell ref="C21:F21"/>
    <mergeCell ref="C43:F43"/>
    <mergeCell ref="C44:F44"/>
    <mergeCell ref="C45:F45"/>
    <mergeCell ref="C22:F22"/>
    <mergeCell ref="C23:F23"/>
    <mergeCell ref="C24:F24"/>
    <mergeCell ref="C25:F25"/>
    <mergeCell ref="A5:I5"/>
    <mergeCell ref="A6:I6"/>
    <mergeCell ref="A7:I7"/>
    <mergeCell ref="A8:I8"/>
    <mergeCell ref="C46:F46"/>
    <mergeCell ref="A13:I13"/>
    <mergeCell ref="C26:F26"/>
    <mergeCell ref="C27:F27"/>
    <mergeCell ref="C33:F33"/>
    <mergeCell ref="A9:I9"/>
    <mergeCell ref="A10:I10"/>
    <mergeCell ref="A11:I11"/>
    <mergeCell ref="A12:I12"/>
    <mergeCell ref="C28:F28"/>
    <mergeCell ref="C29:F29"/>
    <mergeCell ref="C30:F30"/>
    <mergeCell ref="C31:F31"/>
    <mergeCell ref="C32:F32"/>
    <mergeCell ref="C34:F34"/>
    <mergeCell ref="C35:F35"/>
    <mergeCell ref="C40:F40"/>
    <mergeCell ref="C41:F41"/>
    <mergeCell ref="C42:F42"/>
    <mergeCell ref="C36:F36"/>
    <mergeCell ref="C37:F37"/>
    <mergeCell ref="C38:F38"/>
    <mergeCell ref="C39:F39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K15" sqref="K15"/>
    </sheetView>
  </sheetViews>
  <sheetFormatPr defaultColWidth="9.109375" defaultRowHeight="13.2"/>
  <cols>
    <col min="1" max="1" width="8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7" width="13.88671875" style="1" customWidth="1"/>
    <col min="8" max="9" width="13.109375" style="1" customWidth="1"/>
    <col min="10" max="16384" width="9.109375" style="1"/>
  </cols>
  <sheetData>
    <row r="1" spans="1:9">
      <c r="G1" s="23"/>
      <c r="H1" s="23"/>
    </row>
    <row r="2" spans="1:9" ht="15.6">
      <c r="D2" s="19"/>
      <c r="G2" s="22" t="s">
        <v>54</v>
      </c>
      <c r="H2" s="6"/>
      <c r="I2" s="6"/>
    </row>
    <row r="3" spans="1:9" ht="15.6">
      <c r="G3" s="22" t="s">
        <v>140</v>
      </c>
      <c r="H3" s="6"/>
      <c r="I3" s="6"/>
    </row>
    <row r="4" spans="1:9" ht="9" customHeight="1"/>
    <row r="5" spans="1:9" ht="15.6">
      <c r="A5" s="350" t="s">
        <v>143</v>
      </c>
      <c r="B5" s="351"/>
      <c r="C5" s="351"/>
      <c r="D5" s="351"/>
      <c r="E5" s="351"/>
      <c r="F5" s="351"/>
      <c r="G5" s="351"/>
      <c r="H5" s="351"/>
      <c r="I5" s="351"/>
    </row>
    <row r="6" spans="1:9" ht="15.6">
      <c r="A6" s="352" t="s">
        <v>49</v>
      </c>
      <c r="B6" s="351"/>
      <c r="C6" s="351"/>
      <c r="D6" s="351"/>
      <c r="E6" s="351"/>
      <c r="F6" s="351"/>
      <c r="G6" s="351"/>
      <c r="H6" s="351"/>
      <c r="I6" s="351"/>
    </row>
    <row r="7" spans="1:9" ht="15.6">
      <c r="A7" s="353" t="s">
        <v>157</v>
      </c>
      <c r="B7" s="351"/>
      <c r="C7" s="351"/>
      <c r="D7" s="351"/>
      <c r="E7" s="351"/>
      <c r="F7" s="351"/>
      <c r="G7" s="351"/>
      <c r="H7" s="351"/>
      <c r="I7" s="351"/>
    </row>
    <row r="8" spans="1:9" ht="13.8">
      <c r="A8" s="341" t="s">
        <v>1</v>
      </c>
      <c r="B8" s="342"/>
      <c r="C8" s="342"/>
      <c r="D8" s="342"/>
      <c r="E8" s="342"/>
      <c r="F8" s="342"/>
      <c r="G8" s="342"/>
      <c r="H8" s="342"/>
      <c r="I8" s="342"/>
    </row>
    <row r="9" spans="1:9" ht="13.8">
      <c r="A9" s="341" t="s">
        <v>158</v>
      </c>
      <c r="B9" s="342"/>
      <c r="C9" s="342"/>
      <c r="D9" s="342"/>
      <c r="E9" s="342"/>
      <c r="F9" s="342"/>
      <c r="G9" s="342"/>
      <c r="H9" s="342"/>
      <c r="I9" s="342"/>
    </row>
    <row r="10" spans="1:9" ht="13.8">
      <c r="A10" s="341" t="s">
        <v>57</v>
      </c>
      <c r="B10" s="342"/>
      <c r="C10" s="342"/>
      <c r="D10" s="342"/>
      <c r="E10" s="342"/>
      <c r="F10" s="342"/>
      <c r="G10" s="342"/>
      <c r="H10" s="342"/>
      <c r="I10" s="342"/>
    </row>
    <row r="11" spans="1:9" ht="13.8">
      <c r="A11" s="341" t="s">
        <v>56</v>
      </c>
      <c r="B11" s="351"/>
      <c r="C11" s="351"/>
      <c r="D11" s="351"/>
      <c r="E11" s="351"/>
      <c r="F11" s="351"/>
      <c r="G11" s="351"/>
      <c r="H11" s="351"/>
      <c r="I11" s="351"/>
    </row>
    <row r="12" spans="1:9" ht="13.8">
      <c r="A12" s="343"/>
      <c r="B12" s="342"/>
      <c r="C12" s="342"/>
      <c r="D12" s="342"/>
      <c r="E12" s="342"/>
      <c r="F12" s="342"/>
      <c r="G12" s="342"/>
      <c r="H12" s="342"/>
      <c r="I12" s="342"/>
    </row>
    <row r="13" spans="1:9" ht="13.8">
      <c r="A13" s="344" t="s">
        <v>3</v>
      </c>
      <c r="B13" s="345"/>
      <c r="C13" s="345"/>
      <c r="D13" s="345"/>
      <c r="E13" s="345"/>
      <c r="F13" s="345"/>
      <c r="G13" s="345"/>
      <c r="H13" s="345"/>
      <c r="I13" s="345"/>
    </row>
    <row r="14" spans="1:9" ht="13.8">
      <c r="A14" s="341"/>
      <c r="B14" s="342"/>
      <c r="C14" s="342"/>
      <c r="D14" s="342"/>
      <c r="E14" s="342"/>
      <c r="F14" s="342"/>
      <c r="G14" s="342"/>
      <c r="H14" s="342"/>
      <c r="I14" s="342"/>
    </row>
    <row r="15" spans="1:9" ht="13.8">
      <c r="A15" s="344" t="s">
        <v>163</v>
      </c>
      <c r="B15" s="345"/>
      <c r="C15" s="345"/>
      <c r="D15" s="345"/>
      <c r="E15" s="345"/>
      <c r="F15" s="345"/>
      <c r="G15" s="345"/>
      <c r="H15" s="345"/>
      <c r="I15" s="345"/>
    </row>
    <row r="16" spans="1:9" ht="9.75" customHeight="1">
      <c r="A16" s="24"/>
      <c r="B16" s="15"/>
      <c r="C16" s="15"/>
      <c r="D16" s="15"/>
      <c r="E16" s="15"/>
      <c r="F16" s="15"/>
      <c r="G16" s="15"/>
      <c r="H16" s="15"/>
      <c r="I16" s="15"/>
    </row>
    <row r="17" spans="1:9" ht="13.8">
      <c r="A17" s="378">
        <v>41639</v>
      </c>
      <c r="B17" s="342"/>
      <c r="C17" s="342"/>
      <c r="D17" s="342"/>
      <c r="E17" s="342"/>
      <c r="F17" s="342"/>
      <c r="G17" s="342"/>
      <c r="H17" s="342"/>
      <c r="I17" s="342"/>
    </row>
    <row r="18" spans="1:9" ht="13.8">
      <c r="A18" s="341" t="s">
        <v>6</v>
      </c>
      <c r="B18" s="342"/>
      <c r="C18" s="342"/>
      <c r="D18" s="342"/>
      <c r="E18" s="342"/>
      <c r="F18" s="342"/>
      <c r="G18" s="342"/>
      <c r="H18" s="342"/>
      <c r="I18" s="342"/>
    </row>
    <row r="19" spans="1:9" s="15" customFormat="1" ht="13.8">
      <c r="A19" s="347" t="s">
        <v>139</v>
      </c>
      <c r="B19" s="342"/>
      <c r="C19" s="342"/>
      <c r="D19" s="342"/>
      <c r="E19" s="342"/>
      <c r="F19" s="342"/>
      <c r="G19" s="342"/>
      <c r="H19" s="342"/>
      <c r="I19" s="342"/>
    </row>
    <row r="20" spans="1:9" s="17" customFormat="1" ht="61.8" customHeight="1">
      <c r="A20" s="346" t="s">
        <v>7</v>
      </c>
      <c r="B20" s="346"/>
      <c r="C20" s="346" t="s">
        <v>8</v>
      </c>
      <c r="D20" s="370"/>
      <c r="E20" s="370"/>
      <c r="F20" s="370"/>
      <c r="G20" s="9" t="s">
        <v>50</v>
      </c>
      <c r="H20" s="9" t="s">
        <v>9</v>
      </c>
      <c r="I20" s="9" t="s">
        <v>164</v>
      </c>
    </row>
    <row r="21" spans="1:9" ht="16.2">
      <c r="A21" s="3" t="s">
        <v>11</v>
      </c>
      <c r="B21" s="12" t="s">
        <v>12</v>
      </c>
      <c r="C21" s="330" t="s">
        <v>12</v>
      </c>
      <c r="D21" s="371"/>
      <c r="E21" s="371"/>
      <c r="F21" s="371"/>
      <c r="G21" s="12"/>
      <c r="H21" s="38">
        <f>SUM(H22+H27+H28)</f>
        <v>11493281.620000001</v>
      </c>
      <c r="I21" s="38">
        <f>SUM(I22+I27+I28)</f>
        <v>13204316.32</v>
      </c>
    </row>
    <row r="22" spans="1:9" ht="15.6">
      <c r="A22" s="2" t="s">
        <v>13</v>
      </c>
      <c r="B22" s="20" t="s">
        <v>14</v>
      </c>
      <c r="C22" s="340" t="s">
        <v>14</v>
      </c>
      <c r="D22" s="340"/>
      <c r="E22" s="340"/>
      <c r="F22" s="340"/>
      <c r="G22" s="20"/>
      <c r="H22" s="12">
        <f>SUM(H23:H26)</f>
        <v>11054445.91</v>
      </c>
      <c r="I22" s="12">
        <f>SUM(I23:I26)</f>
        <v>12806206.74</v>
      </c>
    </row>
    <row r="23" spans="1:9" ht="15.6">
      <c r="A23" s="2" t="s">
        <v>58</v>
      </c>
      <c r="B23" s="20" t="s">
        <v>59</v>
      </c>
      <c r="C23" s="340" t="s">
        <v>59</v>
      </c>
      <c r="D23" s="340"/>
      <c r="E23" s="340"/>
      <c r="F23" s="340"/>
      <c r="G23" s="20"/>
      <c r="H23" s="20">
        <v>2458029.87</v>
      </c>
      <c r="I23" s="39">
        <v>5535391.9400000004</v>
      </c>
    </row>
    <row r="24" spans="1:9" ht="15.6">
      <c r="A24" s="2" t="s">
        <v>60</v>
      </c>
      <c r="B24" s="4" t="s">
        <v>61</v>
      </c>
      <c r="C24" s="339" t="s">
        <v>61</v>
      </c>
      <c r="D24" s="339"/>
      <c r="E24" s="339"/>
      <c r="F24" s="339"/>
      <c r="G24" s="4"/>
      <c r="H24" s="4">
        <v>7876595.25</v>
      </c>
      <c r="I24" s="40">
        <v>7141117.9400000004</v>
      </c>
    </row>
    <row r="25" spans="1:9" ht="15.6">
      <c r="A25" s="2" t="s">
        <v>62</v>
      </c>
      <c r="B25" s="20" t="s">
        <v>63</v>
      </c>
      <c r="C25" s="339" t="s">
        <v>63</v>
      </c>
      <c r="D25" s="339"/>
      <c r="E25" s="339"/>
      <c r="F25" s="339"/>
      <c r="G25" s="20"/>
      <c r="H25" s="4">
        <v>634805.68999999994</v>
      </c>
      <c r="I25" s="40">
        <v>70406.2</v>
      </c>
    </row>
    <row r="26" spans="1:9" ht="15.6">
      <c r="A26" s="2" t="s">
        <v>64</v>
      </c>
      <c r="B26" s="4" t="s">
        <v>65</v>
      </c>
      <c r="C26" s="339" t="s">
        <v>65</v>
      </c>
      <c r="D26" s="339"/>
      <c r="E26" s="339"/>
      <c r="F26" s="339"/>
      <c r="G26" s="4"/>
      <c r="H26" s="40">
        <v>85015.1</v>
      </c>
      <c r="I26" s="4">
        <v>59290.66</v>
      </c>
    </row>
    <row r="27" spans="1:9" ht="15.6">
      <c r="A27" s="2" t="s">
        <v>15</v>
      </c>
      <c r="B27" s="20" t="s">
        <v>16</v>
      </c>
      <c r="C27" s="339" t="s">
        <v>16</v>
      </c>
      <c r="D27" s="339"/>
      <c r="E27" s="339"/>
      <c r="F27" s="339"/>
      <c r="G27" s="20"/>
      <c r="H27" s="12"/>
      <c r="I27" s="12"/>
    </row>
    <row r="28" spans="1:9" ht="15.6">
      <c r="A28" s="2" t="s">
        <v>24</v>
      </c>
      <c r="B28" s="20" t="s">
        <v>25</v>
      </c>
      <c r="C28" s="339" t="s">
        <v>25</v>
      </c>
      <c r="D28" s="339"/>
      <c r="E28" s="339"/>
      <c r="F28" s="339"/>
      <c r="G28" s="20"/>
      <c r="H28" s="41">
        <f>SUM(H29:H30)</f>
        <v>438835.71</v>
      </c>
      <c r="I28" s="41">
        <f>SUM(I29:I30)</f>
        <v>398109.58</v>
      </c>
    </row>
    <row r="29" spans="1:9" ht="15.6">
      <c r="A29" s="2" t="s">
        <v>66</v>
      </c>
      <c r="B29" s="4" t="s">
        <v>26</v>
      </c>
      <c r="C29" s="339" t="s">
        <v>26</v>
      </c>
      <c r="D29" s="339"/>
      <c r="E29" s="339"/>
      <c r="F29" s="339"/>
      <c r="G29" s="4"/>
      <c r="H29" s="4">
        <v>438835.71</v>
      </c>
      <c r="I29" s="40">
        <v>398109.58</v>
      </c>
    </row>
    <row r="30" spans="1:9" ht="15.6">
      <c r="A30" s="2" t="s">
        <v>67</v>
      </c>
      <c r="B30" s="4" t="s">
        <v>27</v>
      </c>
      <c r="C30" s="339" t="s">
        <v>27</v>
      </c>
      <c r="D30" s="339"/>
      <c r="E30" s="339"/>
      <c r="F30" s="339"/>
      <c r="G30" s="4"/>
      <c r="H30" s="12"/>
      <c r="I30" s="4">
        <v>0</v>
      </c>
    </row>
    <row r="31" spans="1:9" ht="15.6">
      <c r="A31" s="3" t="s">
        <v>28</v>
      </c>
      <c r="B31" s="12" t="s">
        <v>29</v>
      </c>
      <c r="C31" s="330" t="s">
        <v>29</v>
      </c>
      <c r="D31" s="330"/>
      <c r="E31" s="330"/>
      <c r="F31" s="330"/>
      <c r="G31" s="12"/>
      <c r="H31" s="41">
        <f>SUM(H32:H45)</f>
        <v>11440085.020000001</v>
      </c>
      <c r="I31" s="41">
        <f>SUM(I32:I45)</f>
        <v>13145226.18</v>
      </c>
    </row>
    <row r="32" spans="1:9" ht="15.6">
      <c r="A32" s="2" t="s">
        <v>13</v>
      </c>
      <c r="B32" s="20" t="s">
        <v>68</v>
      </c>
      <c r="C32" s="339" t="s">
        <v>108</v>
      </c>
      <c r="D32" s="331"/>
      <c r="E32" s="331"/>
      <c r="F32" s="331"/>
      <c r="G32" s="20"/>
      <c r="H32" s="4">
        <v>8883257.7699999996</v>
      </c>
      <c r="I32" s="40">
        <v>8121869.3899999997</v>
      </c>
    </row>
    <row r="33" spans="1:9" ht="15.6">
      <c r="A33" s="2" t="s">
        <v>15</v>
      </c>
      <c r="B33" s="20" t="s">
        <v>69</v>
      </c>
      <c r="C33" s="339" t="s">
        <v>98</v>
      </c>
      <c r="D33" s="331"/>
      <c r="E33" s="331"/>
      <c r="F33" s="331"/>
      <c r="G33" s="20"/>
      <c r="H33" s="4">
        <v>236302.92</v>
      </c>
      <c r="I33" s="40">
        <v>353986.97</v>
      </c>
    </row>
    <row r="34" spans="1:9" ht="15.6">
      <c r="A34" s="2" t="s">
        <v>24</v>
      </c>
      <c r="B34" s="20" t="s">
        <v>70</v>
      </c>
      <c r="C34" s="339" t="s">
        <v>99</v>
      </c>
      <c r="D34" s="331"/>
      <c r="E34" s="331"/>
      <c r="F34" s="331"/>
      <c r="G34" s="20"/>
      <c r="H34" s="40">
        <v>211132.9</v>
      </c>
      <c r="I34" s="4">
        <v>222123.8</v>
      </c>
    </row>
    <row r="35" spans="1:9" ht="15.6">
      <c r="A35" s="2" t="s">
        <v>32</v>
      </c>
      <c r="B35" s="20" t="s">
        <v>71</v>
      </c>
      <c r="C35" s="340" t="s">
        <v>100</v>
      </c>
      <c r="D35" s="331"/>
      <c r="E35" s="331"/>
      <c r="F35" s="331"/>
      <c r="G35" s="20"/>
      <c r="H35" s="40">
        <v>712</v>
      </c>
      <c r="I35" s="40">
        <v>9378.4599999999991</v>
      </c>
    </row>
    <row r="36" spans="1:9" ht="15.6">
      <c r="A36" s="2" t="s">
        <v>72</v>
      </c>
      <c r="B36" s="20" t="s">
        <v>73</v>
      </c>
      <c r="C36" s="340" t="s">
        <v>101</v>
      </c>
      <c r="D36" s="331"/>
      <c r="E36" s="331"/>
      <c r="F36" s="331"/>
      <c r="G36" s="20"/>
      <c r="H36" s="4">
        <v>37470.660000000003</v>
      </c>
      <c r="I36" s="40">
        <v>40260.35</v>
      </c>
    </row>
    <row r="37" spans="1:9" ht="15.6">
      <c r="A37" s="2" t="s">
        <v>74</v>
      </c>
      <c r="B37" s="20" t="s">
        <v>75</v>
      </c>
      <c r="C37" s="340" t="s">
        <v>102</v>
      </c>
      <c r="D37" s="331"/>
      <c r="E37" s="331"/>
      <c r="F37" s="331"/>
      <c r="G37" s="20"/>
      <c r="H37" s="40">
        <v>35119.5</v>
      </c>
      <c r="I37" s="42">
        <v>925</v>
      </c>
    </row>
    <row r="38" spans="1:9" ht="15.6">
      <c r="A38" s="2" t="s">
        <v>76</v>
      </c>
      <c r="B38" s="20" t="s">
        <v>77</v>
      </c>
      <c r="C38" s="340" t="s">
        <v>103</v>
      </c>
      <c r="D38" s="331"/>
      <c r="E38" s="331"/>
      <c r="F38" s="331"/>
      <c r="G38" s="20"/>
      <c r="H38" s="4">
        <v>8857.65</v>
      </c>
      <c r="I38" s="40">
        <v>15142.61</v>
      </c>
    </row>
    <row r="39" spans="1:9" ht="15.6">
      <c r="A39" s="2" t="s">
        <v>78</v>
      </c>
      <c r="B39" s="20" t="s">
        <v>30</v>
      </c>
      <c r="C39" s="339" t="s">
        <v>30</v>
      </c>
      <c r="D39" s="331"/>
      <c r="E39" s="331"/>
      <c r="F39" s="331"/>
      <c r="G39" s="20"/>
      <c r="H39" s="4">
        <v>474.61</v>
      </c>
      <c r="I39" s="4">
        <v>0</v>
      </c>
    </row>
    <row r="40" spans="1:9" ht="15.6">
      <c r="A40" s="2" t="s">
        <v>79</v>
      </c>
      <c r="B40" s="20" t="s">
        <v>80</v>
      </c>
      <c r="C40" s="340" t="s">
        <v>80</v>
      </c>
      <c r="D40" s="331"/>
      <c r="E40" s="331"/>
      <c r="F40" s="331"/>
      <c r="G40" s="20"/>
      <c r="H40" s="4">
        <v>323689.38</v>
      </c>
      <c r="I40" s="40">
        <v>171572.17</v>
      </c>
    </row>
    <row r="41" spans="1:9" ht="15.75" customHeight="1">
      <c r="A41" s="2" t="s">
        <v>81</v>
      </c>
      <c r="B41" s="20" t="s">
        <v>31</v>
      </c>
      <c r="C41" s="339" t="s">
        <v>51</v>
      </c>
      <c r="D41" s="370"/>
      <c r="E41" s="370"/>
      <c r="F41" s="370"/>
      <c r="G41" s="20"/>
      <c r="H41" s="42">
        <v>1226076</v>
      </c>
      <c r="I41" s="40">
        <v>3873766.2</v>
      </c>
    </row>
    <row r="42" spans="1:9" ht="15.75" customHeight="1">
      <c r="A42" s="2" t="s">
        <v>82</v>
      </c>
      <c r="B42" s="20" t="s">
        <v>83</v>
      </c>
      <c r="C42" s="339" t="s">
        <v>104</v>
      </c>
      <c r="D42" s="331"/>
      <c r="E42" s="331"/>
      <c r="F42" s="331"/>
      <c r="G42" s="20"/>
      <c r="H42" s="4">
        <v>4089.47</v>
      </c>
      <c r="I42" s="4">
        <v>3141.24</v>
      </c>
    </row>
    <row r="43" spans="1:9" ht="15.6">
      <c r="A43" s="2" t="s">
        <v>84</v>
      </c>
      <c r="B43" s="20" t="s">
        <v>85</v>
      </c>
      <c r="C43" s="339" t="s">
        <v>52</v>
      </c>
      <c r="D43" s="331"/>
      <c r="E43" s="331"/>
      <c r="F43" s="331"/>
      <c r="G43" s="20"/>
      <c r="H43" s="4">
        <v>64468</v>
      </c>
      <c r="I43" s="4">
        <v>0</v>
      </c>
    </row>
    <row r="44" spans="1:9" ht="15.6">
      <c r="A44" s="2" t="s">
        <v>86</v>
      </c>
      <c r="B44" s="20" t="s">
        <v>87</v>
      </c>
      <c r="C44" s="339" t="s">
        <v>105</v>
      </c>
      <c r="D44" s="331"/>
      <c r="E44" s="331"/>
      <c r="F44" s="331"/>
      <c r="G44" s="20"/>
      <c r="H44" s="4">
        <v>389252.06</v>
      </c>
      <c r="I44" s="4">
        <v>313268.26</v>
      </c>
    </row>
    <row r="45" spans="1:9" ht="15.6">
      <c r="A45" s="2" t="s">
        <v>88</v>
      </c>
      <c r="B45" s="20" t="s">
        <v>33</v>
      </c>
      <c r="C45" s="336" t="s">
        <v>53</v>
      </c>
      <c r="D45" s="337"/>
      <c r="E45" s="337"/>
      <c r="F45" s="338"/>
      <c r="G45" s="20"/>
      <c r="H45" s="40">
        <v>19182.099999999999</v>
      </c>
      <c r="I45" s="4">
        <v>19791.73</v>
      </c>
    </row>
    <row r="46" spans="1:9" ht="15.6">
      <c r="A46" s="12" t="s">
        <v>34</v>
      </c>
      <c r="B46" s="13" t="s">
        <v>35</v>
      </c>
      <c r="C46" s="363" t="s">
        <v>35</v>
      </c>
      <c r="D46" s="364"/>
      <c r="E46" s="364"/>
      <c r="F46" s="365"/>
      <c r="G46" s="13"/>
      <c r="H46" s="41">
        <f>SUM(H21-H31)</f>
        <v>53196.599999999627</v>
      </c>
      <c r="I46" s="41">
        <f>SUM(I21-I31)</f>
        <v>59090.140000000596</v>
      </c>
    </row>
    <row r="47" spans="1:9" ht="15.6">
      <c r="A47" s="12" t="s">
        <v>36</v>
      </c>
      <c r="B47" s="12" t="s">
        <v>37</v>
      </c>
      <c r="C47" s="369" t="s">
        <v>37</v>
      </c>
      <c r="D47" s="364"/>
      <c r="E47" s="364"/>
      <c r="F47" s="365"/>
      <c r="G47" s="18"/>
      <c r="H47" s="18"/>
      <c r="I47" s="43"/>
    </row>
    <row r="48" spans="1:9" ht="15.6">
      <c r="A48" s="4" t="s">
        <v>89</v>
      </c>
      <c r="B48" s="20" t="s">
        <v>90</v>
      </c>
      <c r="C48" s="336" t="s">
        <v>106</v>
      </c>
      <c r="D48" s="337"/>
      <c r="E48" s="337"/>
      <c r="F48" s="338"/>
      <c r="G48" s="10"/>
      <c r="H48" s="10"/>
      <c r="I48" s="44"/>
    </row>
    <row r="49" spans="1:9" ht="15.6">
      <c r="A49" s="4" t="s">
        <v>15</v>
      </c>
      <c r="B49" s="20" t="s">
        <v>91</v>
      </c>
      <c r="C49" s="336" t="s">
        <v>91</v>
      </c>
      <c r="D49" s="337"/>
      <c r="E49" s="337"/>
      <c r="F49" s="338"/>
      <c r="G49" s="10"/>
      <c r="H49" s="10"/>
      <c r="I49" s="44"/>
    </row>
    <row r="50" spans="1:9" ht="15.6">
      <c r="A50" s="4" t="s">
        <v>92</v>
      </c>
      <c r="B50" s="20" t="s">
        <v>93</v>
      </c>
      <c r="C50" s="336" t="s">
        <v>107</v>
      </c>
      <c r="D50" s="337"/>
      <c r="E50" s="337"/>
      <c r="F50" s="338"/>
      <c r="G50" s="10"/>
      <c r="H50" s="10"/>
      <c r="I50" s="44"/>
    </row>
    <row r="51" spans="1:9" ht="15.6">
      <c r="A51" s="12" t="s">
        <v>38</v>
      </c>
      <c r="B51" s="13" t="s">
        <v>39</v>
      </c>
      <c r="C51" s="363" t="s">
        <v>39</v>
      </c>
      <c r="D51" s="364"/>
      <c r="E51" s="364"/>
      <c r="F51" s="365"/>
      <c r="G51" s="18"/>
      <c r="H51" s="12">
        <v>-126.86</v>
      </c>
      <c r="I51" s="12">
        <v>-101.54</v>
      </c>
    </row>
    <row r="52" spans="1:9" ht="30" customHeight="1">
      <c r="A52" s="12" t="s">
        <v>40</v>
      </c>
      <c r="B52" s="13" t="s">
        <v>55</v>
      </c>
      <c r="C52" s="366" t="s">
        <v>55</v>
      </c>
      <c r="D52" s="367"/>
      <c r="E52" s="367"/>
      <c r="F52" s="368"/>
      <c r="G52" s="18"/>
      <c r="H52" s="18"/>
      <c r="I52" s="43">
        <v>0</v>
      </c>
    </row>
    <row r="53" spans="1:9" ht="15.6">
      <c r="A53" s="12" t="s">
        <v>41</v>
      </c>
      <c r="B53" s="13" t="s">
        <v>94</v>
      </c>
      <c r="C53" s="363" t="s">
        <v>94</v>
      </c>
      <c r="D53" s="364"/>
      <c r="E53" s="364"/>
      <c r="F53" s="365"/>
      <c r="G53" s="18"/>
      <c r="H53" s="18"/>
      <c r="I53" s="43">
        <v>0</v>
      </c>
    </row>
    <row r="54" spans="1:9" ht="30" customHeight="1">
      <c r="A54" s="12" t="s">
        <v>43</v>
      </c>
      <c r="B54" s="12" t="s">
        <v>42</v>
      </c>
      <c r="C54" s="333" t="s">
        <v>42</v>
      </c>
      <c r="D54" s="367"/>
      <c r="E54" s="367"/>
      <c r="F54" s="368"/>
      <c r="G54" s="18"/>
      <c r="H54" s="12">
        <f>SUM(H46+H47+H51+H52+H53)</f>
        <v>53069.739999999627</v>
      </c>
      <c r="I54" s="12">
        <f>SUM(I46+I47+I51+I52+I53)</f>
        <v>58988.600000000595</v>
      </c>
    </row>
    <row r="55" spans="1:9" ht="15.6">
      <c r="A55" s="12" t="s">
        <v>13</v>
      </c>
      <c r="B55" s="12" t="s">
        <v>44</v>
      </c>
      <c r="C55" s="369" t="s">
        <v>44</v>
      </c>
      <c r="D55" s="364"/>
      <c r="E55" s="364"/>
      <c r="F55" s="365"/>
      <c r="G55" s="18"/>
      <c r="H55" s="18"/>
      <c r="I55" s="43">
        <v>0</v>
      </c>
    </row>
    <row r="56" spans="1:9" ht="15.6">
      <c r="A56" s="12" t="s">
        <v>95</v>
      </c>
      <c r="B56" s="13" t="s">
        <v>45</v>
      </c>
      <c r="C56" s="363" t="s">
        <v>45</v>
      </c>
      <c r="D56" s="364"/>
      <c r="E56" s="364"/>
      <c r="F56" s="365"/>
      <c r="G56" s="18"/>
      <c r="H56" s="12">
        <f>SUM(H54+H55)</f>
        <v>53069.739999999627</v>
      </c>
      <c r="I56" s="12">
        <f>SUM(I54+I55)</f>
        <v>58988.600000000595</v>
      </c>
    </row>
    <row r="57" spans="1:9" ht="15.6">
      <c r="A57" s="4" t="s">
        <v>13</v>
      </c>
      <c r="B57" s="20" t="s">
        <v>96</v>
      </c>
      <c r="C57" s="336" t="s">
        <v>96</v>
      </c>
      <c r="D57" s="337"/>
      <c r="E57" s="337"/>
      <c r="F57" s="338"/>
      <c r="G57" s="10"/>
      <c r="H57" s="10"/>
      <c r="I57" s="44"/>
    </row>
    <row r="58" spans="1:9" ht="15.6">
      <c r="A58" s="4" t="s">
        <v>15</v>
      </c>
      <c r="B58" s="20" t="s">
        <v>97</v>
      </c>
      <c r="C58" s="336" t="s">
        <v>97</v>
      </c>
      <c r="D58" s="337"/>
      <c r="E58" s="337"/>
      <c r="F58" s="338"/>
      <c r="G58" s="10"/>
      <c r="H58" s="10"/>
      <c r="I58" s="44"/>
    </row>
    <row r="59" spans="1:9">
      <c r="A59" s="5"/>
      <c r="B59" s="5"/>
      <c r="C59" s="5"/>
      <c r="D59" s="5"/>
      <c r="G59" s="7"/>
      <c r="H59" s="7"/>
      <c r="I59" s="7"/>
    </row>
    <row r="60" spans="1:9" ht="15" customHeight="1">
      <c r="A60" s="358" t="s">
        <v>159</v>
      </c>
      <c r="B60" s="358"/>
      <c r="C60" s="358"/>
      <c r="D60" s="358"/>
      <c r="E60" s="358"/>
      <c r="F60" s="358"/>
      <c r="G60" s="30" t="s">
        <v>150</v>
      </c>
      <c r="H60" s="374" t="s">
        <v>160</v>
      </c>
      <c r="I60" s="374"/>
    </row>
    <row r="61" spans="1:9" s="15" customFormat="1" ht="15" customHeight="1">
      <c r="A61" s="359" t="s">
        <v>154</v>
      </c>
      <c r="B61" s="359"/>
      <c r="C61" s="359"/>
      <c r="D61" s="359"/>
      <c r="E61" s="359"/>
      <c r="F61" s="359"/>
      <c r="G61" s="27" t="s">
        <v>145</v>
      </c>
      <c r="H61" s="361" t="s">
        <v>47</v>
      </c>
      <c r="I61" s="361"/>
    </row>
    <row r="62" spans="1:9" s="15" customFormat="1" ht="15" customHeight="1">
      <c r="A62" s="29"/>
      <c r="B62" s="29"/>
      <c r="C62" s="29"/>
      <c r="D62" s="29"/>
      <c r="E62" s="29"/>
      <c r="F62" s="29"/>
      <c r="G62" s="29"/>
      <c r="H62" s="31"/>
      <c r="I62" s="31"/>
    </row>
    <row r="63" spans="1:9" ht="12.75" customHeight="1">
      <c r="A63" s="356" t="s">
        <v>161</v>
      </c>
      <c r="B63" s="356"/>
      <c r="C63" s="356"/>
      <c r="D63" s="356"/>
      <c r="E63" s="356"/>
      <c r="F63" s="356"/>
      <c r="G63" s="32" t="s">
        <v>151</v>
      </c>
      <c r="H63" s="372" t="s">
        <v>162</v>
      </c>
      <c r="I63" s="372"/>
    </row>
    <row r="64" spans="1:9">
      <c r="A64" s="356" t="s">
        <v>155</v>
      </c>
      <c r="B64" s="356"/>
      <c r="C64" s="356"/>
      <c r="D64" s="356"/>
      <c r="E64" s="356"/>
      <c r="F64" s="356"/>
      <c r="G64" s="28" t="s">
        <v>146</v>
      </c>
      <c r="H64" s="357" t="s">
        <v>47</v>
      </c>
      <c r="I64" s="357"/>
    </row>
  </sheetData>
  <mergeCells count="62"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  <mergeCell ref="C51:F51"/>
    <mergeCell ref="C52:F52"/>
    <mergeCell ref="C53:F53"/>
    <mergeCell ref="C54:F54"/>
    <mergeCell ref="C55:F55"/>
    <mergeCell ref="C46:F46"/>
    <mergeCell ref="C47:F47"/>
    <mergeCell ref="C48:F48"/>
    <mergeCell ref="C49:F49"/>
    <mergeCell ref="C50:F50"/>
    <mergeCell ref="C41:F41"/>
    <mergeCell ref="C42:F42"/>
    <mergeCell ref="C43:F43"/>
    <mergeCell ref="C44:F44"/>
    <mergeCell ref="C45:F45"/>
    <mergeCell ref="C36:F36"/>
    <mergeCell ref="C37:F37"/>
    <mergeCell ref="C38:F38"/>
    <mergeCell ref="C39:F39"/>
    <mergeCell ref="C40:F40"/>
    <mergeCell ref="C31:F31"/>
    <mergeCell ref="C32:F32"/>
    <mergeCell ref="C33:F33"/>
    <mergeCell ref="C34:F34"/>
    <mergeCell ref="C35:F35"/>
    <mergeCell ref="C26:F26"/>
    <mergeCell ref="C27:F27"/>
    <mergeCell ref="C28:F28"/>
    <mergeCell ref="C29:F29"/>
    <mergeCell ref="C30:F30"/>
    <mergeCell ref="C21:F21"/>
    <mergeCell ref="C22:F22"/>
    <mergeCell ref="C23:F23"/>
    <mergeCell ref="C24:F24"/>
    <mergeCell ref="C25:F25"/>
    <mergeCell ref="A15:I15"/>
    <mergeCell ref="A17:I17"/>
    <mergeCell ref="A18:I18"/>
    <mergeCell ref="A19:I19"/>
    <mergeCell ref="A20:B20"/>
    <mergeCell ref="C20:F20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ageMargins left="0.31496062992125984" right="0.31496062992125984" top="0" bottom="0" header="0.31496062992125984" footer="0.31496062992125984"/>
  <pageSetup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activeCell="D20" sqref="D20:G20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3.8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165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78">
        <v>41729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5" customFormat="1" ht="13.8">
      <c r="B19" s="347" t="s">
        <v>139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9" t="s">
        <v>50</v>
      </c>
      <c r="I20" s="9" t="s">
        <v>9</v>
      </c>
      <c r="J20" s="9" t="s">
        <v>166</v>
      </c>
    </row>
    <row r="21" spans="2:10" ht="16.2">
      <c r="B21" s="3" t="s">
        <v>11</v>
      </c>
      <c r="C21" s="12" t="s">
        <v>12</v>
      </c>
      <c r="D21" s="330" t="s">
        <v>12</v>
      </c>
      <c r="E21" s="371"/>
      <c r="F21" s="371"/>
      <c r="G21" s="371"/>
      <c r="H21" s="12"/>
      <c r="I21" s="38">
        <f>SUM(I22+I27+I28)</f>
        <v>2665691.6800000002</v>
      </c>
      <c r="J21" s="38">
        <f>SUM(J22+J27+J28)</f>
        <v>2552764.0000000005</v>
      </c>
    </row>
    <row r="22" spans="2:10" ht="15.6">
      <c r="B22" s="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12">
        <f>SUM(I23:I26)</f>
        <v>2540324.8800000004</v>
      </c>
      <c r="J22" s="12">
        <f>SUM(J23:J26)</f>
        <v>2443719.7200000007</v>
      </c>
    </row>
    <row r="23" spans="2:10" ht="15.6">
      <c r="B23" s="2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5">
        <v>321668.51</v>
      </c>
      <c r="J23" s="45">
        <v>350044.23</v>
      </c>
    </row>
    <row r="24" spans="2:10" ht="15.6">
      <c r="B24" s="2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1950984.23</v>
      </c>
      <c r="J24" s="45">
        <v>2062259.76</v>
      </c>
    </row>
    <row r="25" spans="2:10" ht="15.6">
      <c r="B25" s="2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258208.2</v>
      </c>
      <c r="J25" s="45">
        <v>22994.49</v>
      </c>
    </row>
    <row r="26" spans="2:10" ht="15.6">
      <c r="B26" s="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9463.94</v>
      </c>
      <c r="J26" s="45">
        <v>8421.24</v>
      </c>
    </row>
    <row r="27" spans="2:10" ht="15.6">
      <c r="B27" s="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12"/>
      <c r="J27" s="12"/>
    </row>
    <row r="28" spans="2:10" ht="15.6">
      <c r="B28" s="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125366.8</v>
      </c>
      <c r="J28" s="41">
        <f>SUM(J29:J30)</f>
        <v>109044.28</v>
      </c>
    </row>
    <row r="29" spans="2:10" ht="15.6">
      <c r="B29" s="2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125366.8</v>
      </c>
      <c r="J29" s="4">
        <v>109044.28</v>
      </c>
    </row>
    <row r="30" spans="2:10" ht="15.6">
      <c r="B30" s="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30" t="s">
        <v>29</v>
      </c>
      <c r="E31" s="330"/>
      <c r="F31" s="330"/>
      <c r="G31" s="330"/>
      <c r="H31" s="12"/>
      <c r="I31" s="41">
        <f>SUM(I32:I45)</f>
        <v>2616998.15</v>
      </c>
      <c r="J31" s="41">
        <f>SUM(J32:J45)</f>
        <v>2512379.1199999996</v>
      </c>
    </row>
    <row r="32" spans="2:10" ht="15.6">
      <c r="B32" s="2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">
        <v>2280484.5299999998</v>
      </c>
      <c r="J32" s="40">
        <v>1918969.6</v>
      </c>
    </row>
    <row r="33" spans="2:10" ht="15.6">
      <c r="B33" s="2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">
        <v>62137.17</v>
      </c>
      <c r="J33" s="4">
        <v>64203.22</v>
      </c>
    </row>
    <row r="34" spans="2:10" ht="15.6">
      <c r="B34" s="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85287.67</v>
      </c>
      <c r="J34" s="4">
        <v>80996.53</v>
      </c>
    </row>
    <row r="35" spans="2:10" ht="15.6">
      <c r="B35" s="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/>
      <c r="J35" s="40">
        <v>22.5</v>
      </c>
    </row>
    <row r="36" spans="2:10" ht="15.6">
      <c r="B36" s="2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13127.02</v>
      </c>
      <c r="J36" s="4">
        <v>3314.76</v>
      </c>
    </row>
    <row r="37" spans="2:10" ht="15.6">
      <c r="B37" s="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800</v>
      </c>
      <c r="J37" s="40">
        <v>52</v>
      </c>
    </row>
    <row r="38" spans="2:10" ht="15.6">
      <c r="B38" s="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">
        <v>459.58</v>
      </c>
      <c r="J38" s="4">
        <v>4691.1499999999996</v>
      </c>
    </row>
    <row r="39" spans="2:10" ht="15.6">
      <c r="B39" s="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24425.93</v>
      </c>
      <c r="J40" s="4">
        <v>19899.32</v>
      </c>
    </row>
    <row r="41" spans="2:10" ht="15.75" customHeight="1">
      <c r="B41" s="2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28010</v>
      </c>
      <c r="J41" s="4">
        <v>23290</v>
      </c>
    </row>
    <row r="42" spans="2:10" ht="15.75" customHeight="1">
      <c r="B42" s="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1092.3399999999999</v>
      </c>
      <c r="J42" s="4">
        <v>814.19</v>
      </c>
    </row>
    <row r="43" spans="2:10" ht="15.6">
      <c r="B43" s="2" t="s">
        <v>84</v>
      </c>
      <c r="C43" s="20" t="s">
        <v>85</v>
      </c>
      <c r="D43" s="339" t="s">
        <v>52</v>
      </c>
      <c r="E43" s="331"/>
      <c r="F43" s="331"/>
      <c r="G43" s="331"/>
      <c r="H43" s="20" t="s">
        <v>167</v>
      </c>
      <c r="I43" s="4">
        <v>5062.99</v>
      </c>
      <c r="J43" s="4">
        <v>0</v>
      </c>
    </row>
    <row r="44" spans="2:10" ht="15.6">
      <c r="B44" s="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110992.92</v>
      </c>
      <c r="J44" s="4">
        <v>81925.09</v>
      </c>
    </row>
    <row r="45" spans="2:10" ht="15.6">
      <c r="B45" s="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5118</v>
      </c>
      <c r="J45" s="4">
        <v>6624.63</v>
      </c>
    </row>
    <row r="46" spans="2:10" ht="15.6">
      <c r="B46" s="12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48693.530000000261</v>
      </c>
      <c r="J46" s="41">
        <f>SUM(J21-J31)</f>
        <v>40384.88000000082</v>
      </c>
    </row>
    <row r="47" spans="2:10" ht="15.6">
      <c r="B47" s="12" t="s">
        <v>36</v>
      </c>
      <c r="C47" s="12" t="s">
        <v>37</v>
      </c>
      <c r="D47" s="369" t="s">
        <v>37</v>
      </c>
      <c r="E47" s="364"/>
      <c r="F47" s="364"/>
      <c r="G47" s="365"/>
      <c r="H47" s="18"/>
      <c r="I47" s="18"/>
      <c r="J47" s="43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10"/>
      <c r="I48" s="10"/>
      <c r="J48" s="4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10"/>
      <c r="I49" s="10"/>
      <c r="J49" s="4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10"/>
      <c r="I50" s="10"/>
      <c r="J50" s="44"/>
    </row>
    <row r="51" spans="2:10" ht="15.6">
      <c r="B51" s="12" t="s">
        <v>38</v>
      </c>
      <c r="C51" s="13" t="s">
        <v>39</v>
      </c>
      <c r="D51" s="363" t="s">
        <v>39</v>
      </c>
      <c r="E51" s="364"/>
      <c r="F51" s="364"/>
      <c r="G51" s="365"/>
      <c r="H51" s="18"/>
      <c r="I51" s="12">
        <v>-23</v>
      </c>
      <c r="J51" s="12">
        <v>-18.14</v>
      </c>
    </row>
    <row r="52" spans="2:10" ht="30" customHeight="1">
      <c r="B52" s="12" t="s">
        <v>40</v>
      </c>
      <c r="C52" s="13" t="s">
        <v>55</v>
      </c>
      <c r="D52" s="366" t="s">
        <v>55</v>
      </c>
      <c r="E52" s="367"/>
      <c r="F52" s="367"/>
      <c r="G52" s="368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63" t="s">
        <v>94</v>
      </c>
      <c r="E53" s="364"/>
      <c r="F53" s="364"/>
      <c r="G53" s="365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3" t="s">
        <v>42</v>
      </c>
      <c r="E54" s="367"/>
      <c r="F54" s="367"/>
      <c r="G54" s="368"/>
      <c r="H54" s="18"/>
      <c r="I54" s="12">
        <f>SUM(I46+I47+I51+I52+I53)</f>
        <v>48670.530000000261</v>
      </c>
      <c r="J54" s="12">
        <f>SUM(J46+J47+J51+J52+J53)</f>
        <v>40366.74000000082</v>
      </c>
    </row>
    <row r="55" spans="2:10" ht="15.6">
      <c r="B55" s="12" t="s">
        <v>13</v>
      </c>
      <c r="C55" s="12" t="s">
        <v>44</v>
      </c>
      <c r="D55" s="369" t="s">
        <v>44</v>
      </c>
      <c r="E55" s="364"/>
      <c r="F55" s="364"/>
      <c r="G55" s="365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63" t="s">
        <v>45</v>
      </c>
      <c r="E56" s="364"/>
      <c r="F56" s="364"/>
      <c r="G56" s="365"/>
      <c r="H56" s="18"/>
      <c r="I56" s="12">
        <f>SUM(I54+I55)</f>
        <v>48670.530000000261</v>
      </c>
      <c r="J56" s="12">
        <f>SUM(J54+J55)</f>
        <v>40366.74000000082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10"/>
      <c r="I57" s="10"/>
      <c r="J57" s="4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159</v>
      </c>
      <c r="C60" s="358"/>
      <c r="D60" s="358"/>
      <c r="E60" s="358"/>
      <c r="F60" s="358"/>
      <c r="G60" s="358"/>
      <c r="H60" s="30" t="s">
        <v>150</v>
      </c>
      <c r="I60" s="374" t="s">
        <v>160</v>
      </c>
      <c r="J60" s="374"/>
    </row>
    <row r="61" spans="2:10" s="1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32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11811023622047245" right="0.11811023622047245" top="0.15748031496062992" bottom="0.15748031496062992" header="0.31496062992125984" footer="0.31496062992125984"/>
  <pageSetup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64"/>
  <sheetViews>
    <sheetView workbookViewId="0">
      <selection sqref="A1:IV6553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3.8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168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78" t="s">
        <v>169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5" customFormat="1" ht="13.8">
      <c r="B19" s="347" t="s">
        <v>139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9" t="s">
        <v>50</v>
      </c>
      <c r="I20" s="9" t="s">
        <v>9</v>
      </c>
      <c r="J20" s="9" t="s">
        <v>170</v>
      </c>
    </row>
    <row r="21" spans="2:10" ht="16.2">
      <c r="B21" s="3" t="s">
        <v>11</v>
      </c>
      <c r="C21" s="12" t="s">
        <v>12</v>
      </c>
      <c r="D21" s="330" t="s">
        <v>12</v>
      </c>
      <c r="E21" s="371"/>
      <c r="F21" s="371"/>
      <c r="G21" s="371"/>
      <c r="H21" s="12"/>
      <c r="I21" s="38">
        <f>SUM(I22+I27+I28)</f>
        <v>5653248.290000001</v>
      </c>
      <c r="J21" s="38">
        <f>SUM(J22+J27+J28)</f>
        <v>6926996.5600000005</v>
      </c>
    </row>
    <row r="22" spans="2:10" ht="15.6">
      <c r="B22" s="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12">
        <f>SUM(I23:I26)</f>
        <v>5391846.3100000005</v>
      </c>
      <c r="J22" s="12">
        <f>SUM(J23:J26)</f>
        <v>6731559.4900000002</v>
      </c>
    </row>
    <row r="23" spans="2:10" ht="15.6">
      <c r="B23" s="2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5">
        <v>859349.77</v>
      </c>
      <c r="J23" s="45">
        <v>2918338.65</v>
      </c>
    </row>
    <row r="24" spans="2:10" ht="15.6">
      <c r="B24" s="2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3957202.71</v>
      </c>
      <c r="J24" s="45">
        <v>3757343.08</v>
      </c>
    </row>
    <row r="25" spans="2:10" ht="15.6">
      <c r="B25" s="2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550261.73</v>
      </c>
      <c r="J25" s="45">
        <v>27568.17</v>
      </c>
    </row>
    <row r="26" spans="2:10" ht="15.6">
      <c r="B26" s="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25032.1</v>
      </c>
      <c r="J26" s="45">
        <v>28309.59</v>
      </c>
    </row>
    <row r="27" spans="2:10" ht="15.6">
      <c r="B27" s="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12"/>
      <c r="J27" s="12"/>
    </row>
    <row r="28" spans="2:10" ht="15.6">
      <c r="B28" s="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261401.98</v>
      </c>
      <c r="J28" s="41">
        <f>SUM(J29:J30)</f>
        <v>195437.07</v>
      </c>
    </row>
    <row r="29" spans="2:10" ht="15.6">
      <c r="B29" s="2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261401.98</v>
      </c>
      <c r="J29" s="4">
        <v>195437.07</v>
      </c>
    </row>
    <row r="30" spans="2:10" ht="15.6">
      <c r="B30" s="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30" t="s">
        <v>29</v>
      </c>
      <c r="E31" s="330"/>
      <c r="F31" s="330"/>
      <c r="G31" s="330"/>
      <c r="H31" s="12"/>
      <c r="I31" s="41">
        <f>SUM(I32:I45)</f>
        <v>5529926.6999999983</v>
      </c>
      <c r="J31" s="41">
        <f>SUM(J32:J45)</f>
        <v>6871028.0099999988</v>
      </c>
    </row>
    <row r="32" spans="2:10" ht="15.6">
      <c r="B32" s="2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">
        <v>4907259.97</v>
      </c>
      <c r="J32" s="40">
        <v>3954501.53</v>
      </c>
    </row>
    <row r="33" spans="2:10" ht="15.6">
      <c r="B33" s="2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108928.1</v>
      </c>
      <c r="J33" s="4">
        <v>224636.99</v>
      </c>
    </row>
    <row r="34" spans="2:10" ht="15.6">
      <c r="B34" s="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118656.68</v>
      </c>
      <c r="J34" s="4">
        <v>105661.52</v>
      </c>
    </row>
    <row r="35" spans="2:10" ht="15.6">
      <c r="B35" s="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487.5</v>
      </c>
      <c r="J35" s="40">
        <v>2560</v>
      </c>
    </row>
    <row r="36" spans="2:10" ht="15.6">
      <c r="B36" s="2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27178.17</v>
      </c>
      <c r="J36" s="4">
        <v>23180.13</v>
      </c>
    </row>
    <row r="37" spans="2:10" ht="15.6">
      <c r="B37" s="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1221</v>
      </c>
      <c r="J37" s="40">
        <v>464</v>
      </c>
    </row>
    <row r="38" spans="2:10" ht="15.6">
      <c r="B38" s="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">
        <v>1027.68</v>
      </c>
      <c r="J38" s="4">
        <v>8280.74</v>
      </c>
    </row>
    <row r="39" spans="2:10" ht="15.6">
      <c r="B39" s="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/>
      <c r="J39" s="4"/>
    </row>
    <row r="40" spans="2:10" ht="15.6">
      <c r="B40" s="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64525.78</v>
      </c>
      <c r="J40" s="4">
        <v>68751.91</v>
      </c>
    </row>
    <row r="41" spans="2:10" ht="15.75" customHeight="1">
      <c r="B41" s="2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61360</v>
      </c>
      <c r="J41" s="4">
        <v>2331953.0099999998</v>
      </c>
    </row>
    <row r="42" spans="2:10" ht="15.75" customHeight="1">
      <c r="B42" s="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2185.84</v>
      </c>
      <c r="J42" s="4">
        <v>1570.62</v>
      </c>
    </row>
    <row r="43" spans="2:10" ht="15.6">
      <c r="B43" s="2" t="s">
        <v>84</v>
      </c>
      <c r="C43" s="20" t="s">
        <v>85</v>
      </c>
      <c r="D43" s="339" t="s">
        <v>52</v>
      </c>
      <c r="E43" s="331"/>
      <c r="F43" s="331"/>
      <c r="G43" s="331"/>
      <c r="H43" s="20"/>
      <c r="I43" s="4">
        <v>14691.31</v>
      </c>
      <c r="J43" s="4"/>
    </row>
    <row r="44" spans="2:10" ht="15.6">
      <c r="B44" s="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213504.67</v>
      </c>
      <c r="J44" s="4">
        <v>138325.09</v>
      </c>
    </row>
    <row r="45" spans="2:10" ht="15.6">
      <c r="B45" s="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8900</v>
      </c>
      <c r="J45" s="4">
        <v>11142.47</v>
      </c>
    </row>
    <row r="46" spans="2:10" ht="15.6">
      <c r="B46" s="12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123321.59000000264</v>
      </c>
      <c r="J46" s="41">
        <f>SUM(J21-J31)</f>
        <v>55968.550000001676</v>
      </c>
    </row>
    <row r="47" spans="2:10" ht="15.6">
      <c r="B47" s="12" t="s">
        <v>36</v>
      </c>
      <c r="C47" s="12" t="s">
        <v>37</v>
      </c>
      <c r="D47" s="369" t="s">
        <v>37</v>
      </c>
      <c r="E47" s="364"/>
      <c r="F47" s="364"/>
      <c r="G47" s="365"/>
      <c r="H47" s="18"/>
      <c r="I47" s="18"/>
      <c r="J47" s="43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10"/>
      <c r="I48" s="10"/>
      <c r="J48" s="4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10"/>
      <c r="I49" s="10"/>
      <c r="J49" s="4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10"/>
      <c r="I50" s="10"/>
      <c r="J50" s="44"/>
    </row>
    <row r="51" spans="2:10" ht="15.6">
      <c r="B51" s="12" t="s">
        <v>38</v>
      </c>
      <c r="C51" s="13" t="s">
        <v>39</v>
      </c>
      <c r="D51" s="363" t="s">
        <v>39</v>
      </c>
      <c r="E51" s="364"/>
      <c r="F51" s="364"/>
      <c r="G51" s="365"/>
      <c r="H51" s="18"/>
      <c r="I51" s="12">
        <v>-100.23</v>
      </c>
      <c r="J51" s="12">
        <v>-43.41</v>
      </c>
    </row>
    <row r="52" spans="2:10" ht="30" customHeight="1">
      <c r="B52" s="12" t="s">
        <v>40</v>
      </c>
      <c r="C52" s="13" t="s">
        <v>55</v>
      </c>
      <c r="D52" s="366" t="s">
        <v>55</v>
      </c>
      <c r="E52" s="367"/>
      <c r="F52" s="367"/>
      <c r="G52" s="368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63" t="s">
        <v>94</v>
      </c>
      <c r="E53" s="364"/>
      <c r="F53" s="364"/>
      <c r="G53" s="365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3" t="s">
        <v>42</v>
      </c>
      <c r="E54" s="367"/>
      <c r="F54" s="367"/>
      <c r="G54" s="368"/>
      <c r="H54" s="18"/>
      <c r="I54" s="12">
        <f>SUM(I46+I47+I51+I52+I53)</f>
        <v>123221.36000000265</v>
      </c>
      <c r="J54" s="12">
        <f>SUM(J46+J47+J51+J52+J53)</f>
        <v>55925.140000001673</v>
      </c>
    </row>
    <row r="55" spans="2:10" ht="15.6">
      <c r="B55" s="12" t="s">
        <v>13</v>
      </c>
      <c r="C55" s="12" t="s">
        <v>44</v>
      </c>
      <c r="D55" s="369" t="s">
        <v>44</v>
      </c>
      <c r="E55" s="364"/>
      <c r="F55" s="364"/>
      <c r="G55" s="365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63" t="s">
        <v>45</v>
      </c>
      <c r="E56" s="364"/>
      <c r="F56" s="364"/>
      <c r="G56" s="365"/>
      <c r="H56" s="18"/>
      <c r="I56" s="12">
        <f>SUM(I54+I55)</f>
        <v>123221.36000000265</v>
      </c>
      <c r="J56" s="12">
        <f>SUM(J54+J55)</f>
        <v>55925.140000001673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10"/>
      <c r="I57" s="10"/>
      <c r="J57" s="4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171</v>
      </c>
      <c r="C60" s="358"/>
      <c r="D60" s="358"/>
      <c r="E60" s="358"/>
      <c r="F60" s="358"/>
      <c r="G60" s="358"/>
      <c r="H60" s="30" t="s">
        <v>150</v>
      </c>
      <c r="I60" s="374" t="s">
        <v>172</v>
      </c>
      <c r="J60" s="374"/>
    </row>
    <row r="61" spans="2:10" s="1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32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31496062992125984" right="0.31496062992125984" top="0.15748031496062992" bottom="0.15748031496062992" header="0.31496062992125984" footer="0.31496062992125984"/>
  <pageSetup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64"/>
  <sheetViews>
    <sheetView topLeftCell="A37" workbookViewId="0">
      <selection activeCell="L44" sqref="L44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3.8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173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78" t="s">
        <v>174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5" customFormat="1" ht="13.8">
      <c r="B19" s="347" t="s">
        <v>139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330" t="s">
        <v>12</v>
      </c>
      <c r="E21" s="371"/>
      <c r="F21" s="371"/>
      <c r="G21" s="371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12"/>
      <c r="J27" s="12"/>
    </row>
    <row r="28" spans="2:10" ht="15.6">
      <c r="B28" s="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30" t="s">
        <v>29</v>
      </c>
      <c r="E31" s="330"/>
      <c r="F31" s="330"/>
      <c r="G31" s="330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339" t="s">
        <v>52</v>
      </c>
      <c r="E43" s="331"/>
      <c r="F43" s="331"/>
      <c r="G43" s="331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335159.38</v>
      </c>
      <c r="J44" s="4">
        <v>287826.53000000003</v>
      </c>
    </row>
    <row r="45" spans="2:10" ht="15.6">
      <c r="B45" s="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13050</v>
      </c>
      <c r="J45" s="4">
        <v>52604.19</v>
      </c>
    </row>
    <row r="46" spans="2:10" ht="15.6">
      <c r="B46" s="12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369" t="s">
        <v>37</v>
      </c>
      <c r="E47" s="364"/>
      <c r="F47" s="364"/>
      <c r="G47" s="365"/>
      <c r="H47" s="18"/>
      <c r="I47" s="18"/>
      <c r="J47" s="43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10"/>
      <c r="I48" s="10"/>
      <c r="J48" s="4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10"/>
      <c r="I49" s="10"/>
      <c r="J49" s="4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10"/>
      <c r="I50" s="10"/>
      <c r="J50" s="44"/>
    </row>
    <row r="51" spans="2:10" ht="15.6">
      <c r="B51" s="12" t="s">
        <v>38</v>
      </c>
      <c r="C51" s="13" t="s">
        <v>39</v>
      </c>
      <c r="D51" s="363" t="s">
        <v>39</v>
      </c>
      <c r="E51" s="364"/>
      <c r="F51" s="364"/>
      <c r="G51" s="365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366" t="s">
        <v>55</v>
      </c>
      <c r="E52" s="367"/>
      <c r="F52" s="367"/>
      <c r="G52" s="368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63" t="s">
        <v>94</v>
      </c>
      <c r="E53" s="364"/>
      <c r="F53" s="364"/>
      <c r="G53" s="365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3" t="s">
        <v>42</v>
      </c>
      <c r="E54" s="367"/>
      <c r="F54" s="367"/>
      <c r="G54" s="368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369" t="s">
        <v>44</v>
      </c>
      <c r="E55" s="364"/>
      <c r="F55" s="364"/>
      <c r="G55" s="365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63" t="s">
        <v>45</v>
      </c>
      <c r="E56" s="364"/>
      <c r="F56" s="364"/>
      <c r="G56" s="365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10"/>
      <c r="I57" s="10"/>
      <c r="J57" s="4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171</v>
      </c>
      <c r="C60" s="358"/>
      <c r="D60" s="358"/>
      <c r="E60" s="358"/>
      <c r="F60" s="358"/>
      <c r="G60" s="358"/>
      <c r="H60" s="30" t="s">
        <v>150</v>
      </c>
      <c r="I60" s="374" t="s">
        <v>172</v>
      </c>
      <c r="J60" s="374"/>
    </row>
    <row r="61" spans="2:10" s="1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32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" right="0" top="0" bottom="0" header="0.31496062992125984" footer="0.31496062992125984"/>
  <pageSetup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J64"/>
  <sheetViews>
    <sheetView topLeftCell="A43" workbookViewId="0">
      <selection activeCell="I46" sqref="I46"/>
    </sheetView>
  </sheetViews>
  <sheetFormatPr defaultColWidth="9.109375" defaultRowHeight="13.2"/>
  <cols>
    <col min="1" max="1" width="9.109375" style="1"/>
    <col min="2" max="2" width="8" style="1" customWidth="1"/>
    <col min="3" max="3" width="1.5546875" style="1" hidden="1" customWidth="1"/>
    <col min="4" max="4" width="30.109375" style="1" customWidth="1"/>
    <col min="5" max="5" width="18.33203125" style="1" customWidth="1"/>
    <col min="6" max="6" width="0" style="1" hidden="1" customWidth="1"/>
    <col min="7" max="7" width="11.6640625" style="1" customWidth="1"/>
    <col min="8" max="8" width="10.44140625" style="1" customWidth="1"/>
    <col min="9" max="10" width="13.109375" style="1" customWidth="1"/>
    <col min="11" max="16384" width="9.109375" style="1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3.8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173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24"/>
      <c r="C16" s="15"/>
      <c r="D16" s="15"/>
      <c r="E16" s="15"/>
      <c r="F16" s="15"/>
      <c r="G16" s="15"/>
      <c r="H16" s="15"/>
      <c r="I16" s="15"/>
      <c r="J16" s="15"/>
    </row>
    <row r="17" spans="2:10" ht="13.8">
      <c r="B17" s="378" t="s">
        <v>174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15" customFormat="1" ht="13.8">
      <c r="B19" s="347" t="s">
        <v>139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9" t="s">
        <v>50</v>
      </c>
      <c r="I20" s="9" t="s">
        <v>9</v>
      </c>
      <c r="J20" s="9" t="s">
        <v>175</v>
      </c>
    </row>
    <row r="21" spans="2:10" ht="16.2">
      <c r="B21" s="3" t="s">
        <v>11</v>
      </c>
      <c r="C21" s="12" t="s">
        <v>12</v>
      </c>
      <c r="D21" s="330" t="s">
        <v>12</v>
      </c>
      <c r="E21" s="371"/>
      <c r="F21" s="371"/>
      <c r="G21" s="371"/>
      <c r="H21" s="12"/>
      <c r="I21" s="38">
        <f>SUM(I22+I27+I28)</f>
        <v>9433811.7600000016</v>
      </c>
      <c r="J21" s="38">
        <f>SUM(J22+J27+J28)</f>
        <v>8354084.4500000011</v>
      </c>
    </row>
    <row r="22" spans="2:10" ht="15.6">
      <c r="B22" s="2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12">
        <f>SUM(I23:I26)</f>
        <v>9031316.0100000016</v>
      </c>
      <c r="J22" s="12">
        <f>SUM(J23:J26)</f>
        <v>8028778.3600000013</v>
      </c>
    </row>
    <row r="23" spans="2:10" ht="15.6">
      <c r="B23" s="2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2391874.2000000002</v>
      </c>
      <c r="J23" s="45">
        <v>1947696.56</v>
      </c>
    </row>
    <row r="24" spans="2:10" ht="15.6">
      <c r="B24" s="2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5769962.0899999999</v>
      </c>
      <c r="J24" s="45">
        <v>5701099.1500000004</v>
      </c>
    </row>
    <row r="25" spans="2:10" ht="15.6">
      <c r="B25" s="2" t="s">
        <v>62</v>
      </c>
      <c r="C25" s="20" t="s">
        <v>63</v>
      </c>
      <c r="D25" s="339" t="s">
        <v>63</v>
      </c>
      <c r="E25" s="339"/>
      <c r="F25" s="339"/>
      <c r="G25" s="339"/>
      <c r="H25" s="20"/>
      <c r="I25" s="46">
        <v>824439.84</v>
      </c>
      <c r="J25" s="45">
        <v>315109.15000000002</v>
      </c>
    </row>
    <row r="26" spans="2:10" ht="15.6">
      <c r="B26" s="2" t="s">
        <v>64</v>
      </c>
      <c r="C26" s="4" t="s">
        <v>65</v>
      </c>
      <c r="D26" s="339" t="s">
        <v>65</v>
      </c>
      <c r="E26" s="339"/>
      <c r="F26" s="339"/>
      <c r="G26" s="339"/>
      <c r="H26" s="4"/>
      <c r="I26" s="46">
        <v>45039.88</v>
      </c>
      <c r="J26" s="46">
        <v>64873.5</v>
      </c>
    </row>
    <row r="27" spans="2:10" ht="15.6">
      <c r="B27" s="2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12"/>
      <c r="J27" s="12"/>
    </row>
    <row r="28" spans="2:10" ht="15.6">
      <c r="B28" s="2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402495.75</v>
      </c>
      <c r="J28" s="41">
        <f>SUM(J29:J30)</f>
        <v>325306.09000000003</v>
      </c>
    </row>
    <row r="29" spans="2:10" ht="15.6">
      <c r="B29" s="2" t="s">
        <v>66</v>
      </c>
      <c r="C29" s="4" t="s">
        <v>26</v>
      </c>
      <c r="D29" s="339" t="s">
        <v>26</v>
      </c>
      <c r="E29" s="339"/>
      <c r="F29" s="339"/>
      <c r="G29" s="339"/>
      <c r="H29" s="4"/>
      <c r="I29" s="40">
        <v>402495.75</v>
      </c>
      <c r="J29" s="4">
        <v>325306.09000000003</v>
      </c>
    </row>
    <row r="30" spans="2:10" ht="15.6">
      <c r="B30" s="2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12"/>
      <c r="J30" s="4">
        <v>0</v>
      </c>
    </row>
    <row r="31" spans="2:10" ht="15.6">
      <c r="B31" s="3" t="s">
        <v>28</v>
      </c>
      <c r="C31" s="12" t="s">
        <v>29</v>
      </c>
      <c r="D31" s="330" t="s">
        <v>29</v>
      </c>
      <c r="E31" s="330"/>
      <c r="F31" s="330"/>
      <c r="G31" s="330"/>
      <c r="H31" s="12"/>
      <c r="I31" s="41">
        <f>SUM(I32:I45)</f>
        <v>9292960.3800000008</v>
      </c>
      <c r="J31" s="41">
        <f>SUM(J32:J45)</f>
        <v>8301791.7800000012</v>
      </c>
    </row>
    <row r="32" spans="2:10" ht="15.6">
      <c r="B32" s="2" t="s">
        <v>13</v>
      </c>
      <c r="C32" s="20" t="s">
        <v>68</v>
      </c>
      <c r="D32" s="339" t="s">
        <v>108</v>
      </c>
      <c r="E32" s="331"/>
      <c r="F32" s="331"/>
      <c r="G32" s="331"/>
      <c r="H32" s="20"/>
      <c r="I32" s="40">
        <v>7533855.5899999999</v>
      </c>
      <c r="J32" s="40">
        <v>6056714.2599999998</v>
      </c>
    </row>
    <row r="33" spans="2:10" ht="15.6">
      <c r="B33" s="2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177408.24</v>
      </c>
      <c r="J33" s="4">
        <v>176760.38</v>
      </c>
    </row>
    <row r="34" spans="2:10" ht="15.6">
      <c r="B34" s="2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144793.37</v>
      </c>
      <c r="J34" s="4">
        <v>152568.60999999999</v>
      </c>
    </row>
    <row r="35" spans="2:10" ht="15.6">
      <c r="B35" s="2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540.95000000000005</v>
      </c>
      <c r="J35" s="40">
        <v>712</v>
      </c>
    </row>
    <row r="36" spans="2:10" ht="15.6">
      <c r="B36" s="2" t="s">
        <v>72</v>
      </c>
      <c r="C36" s="20" t="s">
        <v>73</v>
      </c>
      <c r="D36" s="340" t="s">
        <v>101</v>
      </c>
      <c r="E36" s="331"/>
      <c r="F36" s="331"/>
      <c r="G36" s="331"/>
      <c r="H36" s="20"/>
      <c r="I36" s="4">
        <v>41383.39</v>
      </c>
      <c r="J36" s="4">
        <v>23360.94</v>
      </c>
    </row>
    <row r="37" spans="2:10" ht="15.6">
      <c r="B37" s="2" t="s">
        <v>74</v>
      </c>
      <c r="C37" s="20" t="s">
        <v>75</v>
      </c>
      <c r="D37" s="340" t="s">
        <v>102</v>
      </c>
      <c r="E37" s="331"/>
      <c r="F37" s="331"/>
      <c r="G37" s="331"/>
      <c r="H37" s="20"/>
      <c r="I37" s="40">
        <v>1353</v>
      </c>
      <c r="J37" s="40">
        <v>8834.5</v>
      </c>
    </row>
    <row r="38" spans="2:10" ht="15.6">
      <c r="B38" s="2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">
        <v>7919.35</v>
      </c>
      <c r="J38" s="4">
        <v>6737.24</v>
      </c>
    </row>
    <row r="39" spans="2:10" ht="15.6">
      <c r="B39" s="2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>
        <v>0</v>
      </c>
      <c r="J39" s="4">
        <v>307576.13</v>
      </c>
    </row>
    <row r="40" spans="2:10" ht="15.6">
      <c r="B40" s="2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93691.32</v>
      </c>
      <c r="J40" s="4">
        <v>224640.25</v>
      </c>
    </row>
    <row r="41" spans="2:10" ht="15.75" customHeight="1">
      <c r="B41" s="2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909739.68</v>
      </c>
      <c r="J41" s="4">
        <v>1000504.24</v>
      </c>
    </row>
    <row r="42" spans="2:10" ht="15.75" customHeight="1">
      <c r="B42" s="2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3279.34</v>
      </c>
      <c r="J42" s="4">
        <v>2952.51</v>
      </c>
    </row>
    <row r="43" spans="2:10" ht="15.6">
      <c r="B43" s="2" t="s">
        <v>84</v>
      </c>
      <c r="C43" s="20" t="s">
        <v>85</v>
      </c>
      <c r="D43" s="339" t="s">
        <v>52</v>
      </c>
      <c r="E43" s="331"/>
      <c r="F43" s="331"/>
      <c r="G43" s="331"/>
      <c r="H43" s="20"/>
      <c r="I43" s="4">
        <v>30786.77</v>
      </c>
      <c r="J43" s="4"/>
    </row>
    <row r="44" spans="2:10" ht="15.6">
      <c r="B44" s="2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337409.38</v>
      </c>
      <c r="J44" s="4">
        <v>287826.53000000003</v>
      </c>
    </row>
    <row r="45" spans="2:10" ht="15.6">
      <c r="B45" s="2" t="s">
        <v>88</v>
      </c>
      <c r="C45" s="20" t="s">
        <v>33</v>
      </c>
      <c r="D45" s="336" t="s">
        <v>53</v>
      </c>
      <c r="E45" s="337"/>
      <c r="F45" s="337"/>
      <c r="G45" s="338"/>
      <c r="H45" s="20"/>
      <c r="I45" s="40">
        <v>10800</v>
      </c>
      <c r="J45" s="4">
        <v>52604.19</v>
      </c>
    </row>
    <row r="46" spans="2:10" ht="15.6">
      <c r="B46" s="12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140851.38000000082</v>
      </c>
      <c r="J46" s="41">
        <f>SUM(J21-J31)</f>
        <v>52292.669999999925</v>
      </c>
    </row>
    <row r="47" spans="2:10" ht="15.6">
      <c r="B47" s="12" t="s">
        <v>36</v>
      </c>
      <c r="C47" s="12" t="s">
        <v>37</v>
      </c>
      <c r="D47" s="369" t="s">
        <v>37</v>
      </c>
      <c r="E47" s="364"/>
      <c r="F47" s="364"/>
      <c r="G47" s="365"/>
      <c r="H47" s="18"/>
      <c r="I47" s="18"/>
      <c r="J47" s="43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10"/>
      <c r="I48" s="10"/>
      <c r="J48" s="4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10"/>
      <c r="I49" s="10"/>
      <c r="J49" s="4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10"/>
      <c r="I50" s="10"/>
      <c r="J50" s="44"/>
    </row>
    <row r="51" spans="2:10" ht="15.6">
      <c r="B51" s="12" t="s">
        <v>38</v>
      </c>
      <c r="C51" s="13" t="s">
        <v>39</v>
      </c>
      <c r="D51" s="363" t="s">
        <v>39</v>
      </c>
      <c r="E51" s="364"/>
      <c r="F51" s="364"/>
      <c r="G51" s="365"/>
      <c r="H51" s="18"/>
      <c r="I51" s="12">
        <v>-100.62</v>
      </c>
      <c r="J51" s="12">
        <v>-21.05</v>
      </c>
    </row>
    <row r="52" spans="2:10" ht="30" customHeight="1">
      <c r="B52" s="12" t="s">
        <v>40</v>
      </c>
      <c r="C52" s="13" t="s">
        <v>55</v>
      </c>
      <c r="D52" s="366" t="s">
        <v>55</v>
      </c>
      <c r="E52" s="367"/>
      <c r="F52" s="367"/>
      <c r="G52" s="368"/>
      <c r="H52" s="18"/>
      <c r="I52" s="18"/>
      <c r="J52" s="43">
        <v>0</v>
      </c>
    </row>
    <row r="53" spans="2:10" ht="15.6">
      <c r="B53" s="12" t="s">
        <v>41</v>
      </c>
      <c r="C53" s="13" t="s">
        <v>94</v>
      </c>
      <c r="D53" s="363" t="s">
        <v>94</v>
      </c>
      <c r="E53" s="364"/>
      <c r="F53" s="364"/>
      <c r="G53" s="365"/>
      <c r="H53" s="18"/>
      <c r="I53" s="18"/>
      <c r="J53" s="43">
        <v>0</v>
      </c>
    </row>
    <row r="54" spans="2:10" ht="30" customHeight="1">
      <c r="B54" s="12" t="s">
        <v>43</v>
      </c>
      <c r="C54" s="12" t="s">
        <v>42</v>
      </c>
      <c r="D54" s="333" t="s">
        <v>42</v>
      </c>
      <c r="E54" s="367"/>
      <c r="F54" s="367"/>
      <c r="G54" s="368"/>
      <c r="H54" s="18"/>
      <c r="I54" s="12">
        <f>SUM(I46+I47+I51+I52+I53)</f>
        <v>140750.76000000082</v>
      </c>
      <c r="J54" s="12">
        <f>SUM(J46+J47+J51+J52+J53)</f>
        <v>52271.619999999923</v>
      </c>
    </row>
    <row r="55" spans="2:10" ht="15.6">
      <c r="B55" s="12" t="s">
        <v>13</v>
      </c>
      <c r="C55" s="12" t="s">
        <v>44</v>
      </c>
      <c r="D55" s="369" t="s">
        <v>44</v>
      </c>
      <c r="E55" s="364"/>
      <c r="F55" s="364"/>
      <c r="G55" s="365"/>
      <c r="H55" s="18"/>
      <c r="I55" s="18"/>
      <c r="J55" s="43">
        <v>0</v>
      </c>
    </row>
    <row r="56" spans="2:10" ht="15.6">
      <c r="B56" s="12" t="s">
        <v>95</v>
      </c>
      <c r="C56" s="13" t="s">
        <v>45</v>
      </c>
      <c r="D56" s="363" t="s">
        <v>45</v>
      </c>
      <c r="E56" s="364"/>
      <c r="F56" s="364"/>
      <c r="G56" s="365"/>
      <c r="H56" s="18"/>
      <c r="I56" s="12">
        <f>SUM(I54+I55)</f>
        <v>140750.76000000082</v>
      </c>
      <c r="J56" s="12">
        <f>SUM(J54+J55)</f>
        <v>52271.619999999923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10"/>
      <c r="I57" s="10"/>
      <c r="J57" s="4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10"/>
      <c r="I58" s="10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171</v>
      </c>
      <c r="C60" s="358"/>
      <c r="D60" s="358"/>
      <c r="E60" s="358"/>
      <c r="F60" s="358"/>
      <c r="G60" s="358"/>
      <c r="H60" s="30" t="s">
        <v>150</v>
      </c>
      <c r="I60" s="374" t="s">
        <v>172</v>
      </c>
      <c r="J60" s="374"/>
    </row>
    <row r="61" spans="2:10" s="1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15" customFormat="1" ht="15" customHeight="1">
      <c r="B62" s="29"/>
      <c r="C62" s="29"/>
      <c r="D62" s="29"/>
      <c r="E62" s="29"/>
      <c r="F62" s="29"/>
      <c r="G62" s="29"/>
      <c r="H62" s="29"/>
      <c r="I62" s="31"/>
      <c r="J62" s="31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32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D56:G56"/>
    <mergeCell ref="D57:G57"/>
    <mergeCell ref="D58:G58"/>
    <mergeCell ref="B64:G64"/>
    <mergeCell ref="I64:J64"/>
    <mergeCell ref="B60:G60"/>
    <mergeCell ref="I60:J60"/>
    <mergeCell ref="B61:G61"/>
    <mergeCell ref="I61:J61"/>
    <mergeCell ref="B63:G63"/>
    <mergeCell ref="I63:J63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21:G21"/>
    <mergeCell ref="D22:G22"/>
    <mergeCell ref="D23:G23"/>
    <mergeCell ref="D24:G24"/>
    <mergeCell ref="D25:G25"/>
    <mergeCell ref="B15:J15"/>
    <mergeCell ref="B17:J17"/>
    <mergeCell ref="B18:J18"/>
    <mergeCell ref="B19:J19"/>
    <mergeCell ref="B20:C20"/>
    <mergeCell ref="D20:G20"/>
    <mergeCell ref="B10:J10"/>
    <mergeCell ref="B11:J11"/>
    <mergeCell ref="B12:J12"/>
    <mergeCell ref="B13:J13"/>
    <mergeCell ref="B14:J14"/>
    <mergeCell ref="B5:J5"/>
    <mergeCell ref="B6:J6"/>
    <mergeCell ref="B7:J7"/>
    <mergeCell ref="B8:J8"/>
    <mergeCell ref="B9:J9"/>
  </mergeCells>
  <pageMargins left="0.11811023622047245" right="0.11811023622047245" top="0" bottom="0" header="0.31496062992125984" footer="0.31496062992125984"/>
  <pageSetup scale="7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64"/>
  <sheetViews>
    <sheetView topLeftCell="A17" workbookViewId="0">
      <selection activeCell="N10" sqref="N10"/>
    </sheetView>
  </sheetViews>
  <sheetFormatPr defaultColWidth="9.109375" defaultRowHeight="13.2"/>
  <cols>
    <col min="1" max="1" width="9.109375" style="53"/>
    <col min="2" max="2" width="8" style="53" customWidth="1"/>
    <col min="3" max="3" width="1.5546875" style="53" hidden="1" customWidth="1"/>
    <col min="4" max="4" width="30.109375" style="53" customWidth="1"/>
    <col min="5" max="5" width="18.33203125" style="53" customWidth="1"/>
    <col min="6" max="6" width="0" style="53" hidden="1" customWidth="1"/>
    <col min="7" max="7" width="11.6640625" style="53" customWidth="1"/>
    <col min="8" max="8" width="10.44140625" style="53" customWidth="1"/>
    <col min="9" max="10" width="13.109375" style="53" customWidth="1"/>
    <col min="11" max="16384" width="9.109375" style="53"/>
  </cols>
  <sheetData>
    <row r="1" spans="2:10">
      <c r="H1" s="23"/>
      <c r="I1" s="23"/>
    </row>
    <row r="2" spans="2:10" ht="15.6">
      <c r="E2" s="19"/>
      <c r="H2" s="22" t="s">
        <v>54</v>
      </c>
      <c r="I2" s="6"/>
      <c r="J2" s="6"/>
    </row>
    <row r="3" spans="2:10" ht="15.6">
      <c r="H3" s="22" t="s">
        <v>140</v>
      </c>
      <c r="I3" s="6"/>
      <c r="J3" s="6"/>
    </row>
    <row r="4" spans="2:10" ht="9" customHeight="1"/>
    <row r="5" spans="2:10" ht="15.6">
      <c r="B5" s="350" t="s">
        <v>143</v>
      </c>
      <c r="C5" s="351"/>
      <c r="D5" s="351"/>
      <c r="E5" s="351"/>
      <c r="F5" s="351"/>
      <c r="G5" s="351"/>
      <c r="H5" s="351"/>
      <c r="I5" s="351"/>
      <c r="J5" s="351"/>
    </row>
    <row r="6" spans="2:10" ht="15.6">
      <c r="B6" s="352" t="s">
        <v>49</v>
      </c>
      <c r="C6" s="351"/>
      <c r="D6" s="351"/>
      <c r="E6" s="351"/>
      <c r="F6" s="351"/>
      <c r="G6" s="351"/>
      <c r="H6" s="351"/>
      <c r="I6" s="351"/>
      <c r="J6" s="351"/>
    </row>
    <row r="7" spans="2:10" ht="15.6">
      <c r="B7" s="353" t="s">
        <v>157</v>
      </c>
      <c r="C7" s="351"/>
      <c r="D7" s="351"/>
      <c r="E7" s="351"/>
      <c r="F7" s="351"/>
      <c r="G7" s="351"/>
      <c r="H7" s="351"/>
      <c r="I7" s="351"/>
      <c r="J7" s="351"/>
    </row>
    <row r="8" spans="2:10" ht="13.8">
      <c r="B8" s="341" t="s">
        <v>1</v>
      </c>
      <c r="C8" s="342"/>
      <c r="D8" s="342"/>
      <c r="E8" s="342"/>
      <c r="F8" s="342"/>
      <c r="G8" s="342"/>
      <c r="H8" s="342"/>
      <c r="I8" s="342"/>
      <c r="J8" s="342"/>
    </row>
    <row r="9" spans="2:10" ht="13.8">
      <c r="B9" s="341" t="s">
        <v>158</v>
      </c>
      <c r="C9" s="342"/>
      <c r="D9" s="342"/>
      <c r="E9" s="342"/>
      <c r="F9" s="342"/>
      <c r="G9" s="342"/>
      <c r="H9" s="342"/>
      <c r="I9" s="342"/>
      <c r="J9" s="342"/>
    </row>
    <row r="10" spans="2:10" ht="13.8">
      <c r="B10" s="341" t="s">
        <v>57</v>
      </c>
      <c r="C10" s="342"/>
      <c r="D10" s="342"/>
      <c r="E10" s="342"/>
      <c r="F10" s="342"/>
      <c r="G10" s="342"/>
      <c r="H10" s="342"/>
      <c r="I10" s="342"/>
      <c r="J10" s="342"/>
    </row>
    <row r="11" spans="2:10" ht="13.8">
      <c r="B11" s="341" t="s">
        <v>56</v>
      </c>
      <c r="C11" s="351"/>
      <c r="D11" s="351"/>
      <c r="E11" s="351"/>
      <c r="F11" s="351"/>
      <c r="G11" s="351"/>
      <c r="H11" s="351"/>
      <c r="I11" s="351"/>
      <c r="J11" s="351"/>
    </row>
    <row r="12" spans="2:10" ht="13.8">
      <c r="B12" s="343"/>
      <c r="C12" s="342"/>
      <c r="D12" s="342"/>
      <c r="E12" s="342"/>
      <c r="F12" s="342"/>
      <c r="G12" s="342"/>
      <c r="H12" s="342"/>
      <c r="I12" s="342"/>
      <c r="J12" s="342"/>
    </row>
    <row r="13" spans="2:10" ht="13.8">
      <c r="B13" s="344" t="s">
        <v>3</v>
      </c>
      <c r="C13" s="345"/>
      <c r="D13" s="345"/>
      <c r="E13" s="345"/>
      <c r="F13" s="345"/>
      <c r="G13" s="345"/>
      <c r="H13" s="345"/>
      <c r="I13" s="345"/>
      <c r="J13" s="345"/>
    </row>
    <row r="14" spans="2:10" ht="10.199999999999999" customHeight="1">
      <c r="B14" s="341"/>
      <c r="C14" s="342"/>
      <c r="D14" s="342"/>
      <c r="E14" s="342"/>
      <c r="F14" s="342"/>
      <c r="G14" s="342"/>
      <c r="H14" s="342"/>
      <c r="I14" s="342"/>
      <c r="J14" s="342"/>
    </row>
    <row r="15" spans="2:10" ht="13.8">
      <c r="B15" s="344" t="s">
        <v>176</v>
      </c>
      <c r="C15" s="345"/>
      <c r="D15" s="345"/>
      <c r="E15" s="345"/>
      <c r="F15" s="345"/>
      <c r="G15" s="345"/>
      <c r="H15" s="345"/>
      <c r="I15" s="345"/>
      <c r="J15" s="345"/>
    </row>
    <row r="16" spans="2:10" ht="9.75" customHeight="1">
      <c r="B16" s="54"/>
      <c r="C16" s="55"/>
      <c r="D16" s="55"/>
      <c r="E16" s="55"/>
      <c r="F16" s="55"/>
      <c r="G16" s="55"/>
      <c r="H16" s="55"/>
      <c r="I16" s="55"/>
      <c r="J16" s="55"/>
    </row>
    <row r="17" spans="2:10" ht="13.8">
      <c r="B17" s="378" t="s">
        <v>177</v>
      </c>
      <c r="C17" s="342"/>
      <c r="D17" s="342"/>
      <c r="E17" s="342"/>
      <c r="F17" s="342"/>
      <c r="G17" s="342"/>
      <c r="H17" s="342"/>
      <c r="I17" s="342"/>
      <c r="J17" s="342"/>
    </row>
    <row r="18" spans="2:10" ht="13.8">
      <c r="B18" s="341" t="s">
        <v>6</v>
      </c>
      <c r="C18" s="342"/>
      <c r="D18" s="342"/>
      <c r="E18" s="342"/>
      <c r="F18" s="342"/>
      <c r="G18" s="342"/>
      <c r="H18" s="342"/>
      <c r="I18" s="342"/>
      <c r="J18" s="342"/>
    </row>
    <row r="19" spans="2:10" s="55" customFormat="1" ht="13.8">
      <c r="B19" s="347" t="s">
        <v>139</v>
      </c>
      <c r="C19" s="342"/>
      <c r="D19" s="342"/>
      <c r="E19" s="342"/>
      <c r="F19" s="342"/>
      <c r="G19" s="342"/>
      <c r="H19" s="342"/>
      <c r="I19" s="342"/>
      <c r="J19" s="342"/>
    </row>
    <row r="20" spans="2:10" s="17" customFormat="1" ht="61.8" customHeight="1">
      <c r="B20" s="346" t="s">
        <v>7</v>
      </c>
      <c r="C20" s="346"/>
      <c r="D20" s="346" t="s">
        <v>8</v>
      </c>
      <c r="E20" s="370"/>
      <c r="F20" s="370"/>
      <c r="G20" s="370"/>
      <c r="H20" s="57" t="s">
        <v>50</v>
      </c>
      <c r="I20" s="57" t="s">
        <v>9</v>
      </c>
      <c r="J20" s="57" t="s">
        <v>178</v>
      </c>
    </row>
    <row r="21" spans="2:10" ht="16.2">
      <c r="B21" s="51" t="s">
        <v>11</v>
      </c>
      <c r="C21" s="52" t="s">
        <v>12</v>
      </c>
      <c r="D21" s="330" t="s">
        <v>12</v>
      </c>
      <c r="E21" s="371"/>
      <c r="F21" s="371"/>
      <c r="G21" s="371"/>
      <c r="H21" s="52"/>
      <c r="I21" s="38">
        <f>SUM(I22+I27+I28)</f>
        <v>12492294.15</v>
      </c>
      <c r="J21" s="38">
        <f>SUM(J22+J27+J28)</f>
        <v>11493749.620000001</v>
      </c>
    </row>
    <row r="22" spans="2:10" ht="15.6">
      <c r="B22" s="50" t="s">
        <v>13</v>
      </c>
      <c r="C22" s="20" t="s">
        <v>14</v>
      </c>
      <c r="D22" s="340" t="s">
        <v>14</v>
      </c>
      <c r="E22" s="340"/>
      <c r="F22" s="340"/>
      <c r="G22" s="340"/>
      <c r="H22" s="20"/>
      <c r="I22" s="52">
        <f>SUM(I23:I26)</f>
        <v>11986408.73</v>
      </c>
      <c r="J22" s="52">
        <f>SUM(J23:J26)</f>
        <v>11054913.91</v>
      </c>
    </row>
    <row r="23" spans="2:10" ht="15.6">
      <c r="B23" s="50" t="s">
        <v>58</v>
      </c>
      <c r="C23" s="20" t="s">
        <v>59</v>
      </c>
      <c r="D23" s="340" t="s">
        <v>59</v>
      </c>
      <c r="E23" s="340"/>
      <c r="F23" s="340"/>
      <c r="G23" s="340"/>
      <c r="H23" s="20"/>
      <c r="I23" s="46">
        <v>3145204.42</v>
      </c>
      <c r="J23" s="45">
        <v>2458497.87</v>
      </c>
    </row>
    <row r="24" spans="2:10" ht="15.6">
      <c r="B24" s="50" t="s">
        <v>60</v>
      </c>
      <c r="C24" s="4" t="s">
        <v>61</v>
      </c>
      <c r="D24" s="339" t="s">
        <v>61</v>
      </c>
      <c r="E24" s="339"/>
      <c r="F24" s="339"/>
      <c r="G24" s="339"/>
      <c r="H24" s="4"/>
      <c r="I24" s="45">
        <v>7639297.5599999996</v>
      </c>
      <c r="J24" s="45">
        <v>7876595.25</v>
      </c>
    </row>
    <row r="25" spans="2:10" ht="15.6">
      <c r="B25" s="50" t="s">
        <v>62</v>
      </c>
      <c r="C25" s="20" t="s">
        <v>63</v>
      </c>
      <c r="D25" s="339" t="s">
        <v>63</v>
      </c>
      <c r="E25" s="339"/>
      <c r="F25" s="339"/>
      <c r="G25" s="339"/>
      <c r="H25" s="20" t="s">
        <v>179</v>
      </c>
      <c r="I25" s="46">
        <v>1131752.75</v>
      </c>
      <c r="J25" s="45">
        <v>634805.68999999994</v>
      </c>
    </row>
    <row r="26" spans="2:10" ht="15.6">
      <c r="B26" s="50" t="s">
        <v>64</v>
      </c>
      <c r="C26" s="4" t="s">
        <v>65</v>
      </c>
      <c r="D26" s="339" t="s">
        <v>65</v>
      </c>
      <c r="E26" s="339"/>
      <c r="F26" s="339"/>
      <c r="G26" s="339"/>
      <c r="H26" s="4" t="s">
        <v>180</v>
      </c>
      <c r="I26" s="46">
        <v>70154</v>
      </c>
      <c r="J26" s="46">
        <v>85015.1</v>
      </c>
    </row>
    <row r="27" spans="2:10" ht="15.6">
      <c r="B27" s="50" t="s">
        <v>15</v>
      </c>
      <c r="C27" s="20" t="s">
        <v>16</v>
      </c>
      <c r="D27" s="339" t="s">
        <v>16</v>
      </c>
      <c r="E27" s="339"/>
      <c r="F27" s="339"/>
      <c r="G27" s="339"/>
      <c r="H27" s="20"/>
      <c r="I27" s="52"/>
      <c r="J27" s="52"/>
    </row>
    <row r="28" spans="2:10" ht="15.6">
      <c r="B28" s="50" t="s">
        <v>24</v>
      </c>
      <c r="C28" s="20" t="s">
        <v>25</v>
      </c>
      <c r="D28" s="339" t="s">
        <v>25</v>
      </c>
      <c r="E28" s="339"/>
      <c r="F28" s="339"/>
      <c r="G28" s="339"/>
      <c r="H28" s="20"/>
      <c r="I28" s="41">
        <f>SUM(I29:I30)</f>
        <v>505885.42</v>
      </c>
      <c r="J28" s="41">
        <f>SUM(J29:J30)</f>
        <v>438835.71</v>
      </c>
    </row>
    <row r="29" spans="2:10" ht="15.6">
      <c r="B29" s="50" t="s">
        <v>66</v>
      </c>
      <c r="C29" s="4" t="s">
        <v>26</v>
      </c>
      <c r="D29" s="339" t="s">
        <v>26</v>
      </c>
      <c r="E29" s="339"/>
      <c r="F29" s="339"/>
      <c r="G29" s="339"/>
      <c r="H29" s="4" t="s">
        <v>181</v>
      </c>
      <c r="I29" s="40">
        <v>505885.42</v>
      </c>
      <c r="J29" s="4">
        <v>438835.71</v>
      </c>
    </row>
    <row r="30" spans="2:10" ht="15.6">
      <c r="B30" s="50" t="s">
        <v>67</v>
      </c>
      <c r="C30" s="4" t="s">
        <v>27</v>
      </c>
      <c r="D30" s="339" t="s">
        <v>27</v>
      </c>
      <c r="E30" s="339"/>
      <c r="F30" s="339"/>
      <c r="G30" s="339"/>
      <c r="H30" s="4"/>
      <c r="I30" s="52"/>
      <c r="J30" s="4">
        <v>0</v>
      </c>
    </row>
    <row r="31" spans="2:10" ht="15.6">
      <c r="B31" s="51" t="s">
        <v>28</v>
      </c>
      <c r="C31" s="52" t="s">
        <v>29</v>
      </c>
      <c r="D31" s="330" t="s">
        <v>29</v>
      </c>
      <c r="E31" s="330"/>
      <c r="F31" s="330"/>
      <c r="G31" s="330"/>
      <c r="H31" s="52"/>
      <c r="I31" s="41">
        <f>SUM(I32:I45)</f>
        <v>12395829.770000001</v>
      </c>
      <c r="J31" s="41">
        <f>SUM(J32:J45)</f>
        <v>11440553.020000001</v>
      </c>
    </row>
    <row r="32" spans="2:10" ht="15.6">
      <c r="B32" s="50" t="s">
        <v>13</v>
      </c>
      <c r="C32" s="20" t="s">
        <v>68</v>
      </c>
      <c r="D32" s="339" t="s">
        <v>108</v>
      </c>
      <c r="E32" s="331"/>
      <c r="F32" s="331"/>
      <c r="G32" s="331"/>
      <c r="H32" s="20" t="s">
        <v>167</v>
      </c>
      <c r="I32" s="40">
        <v>10196433.65</v>
      </c>
      <c r="J32" s="40">
        <v>8883257.7699999996</v>
      </c>
    </row>
    <row r="33" spans="2:10" ht="15.6">
      <c r="B33" s="50" t="s">
        <v>15</v>
      </c>
      <c r="C33" s="20" t="s">
        <v>69</v>
      </c>
      <c r="D33" s="339" t="s">
        <v>98</v>
      </c>
      <c r="E33" s="331"/>
      <c r="F33" s="331"/>
      <c r="G33" s="331"/>
      <c r="H33" s="20"/>
      <c r="I33" s="40">
        <v>246296.61</v>
      </c>
      <c r="J33" s="4">
        <v>236302.92</v>
      </c>
    </row>
    <row r="34" spans="2:10" ht="15.6">
      <c r="B34" s="50" t="s">
        <v>24</v>
      </c>
      <c r="C34" s="20" t="s">
        <v>70</v>
      </c>
      <c r="D34" s="339" t="s">
        <v>99</v>
      </c>
      <c r="E34" s="331"/>
      <c r="F34" s="331"/>
      <c r="G34" s="331"/>
      <c r="H34" s="20"/>
      <c r="I34" s="40">
        <v>194940.08</v>
      </c>
      <c r="J34" s="40">
        <v>211132.9</v>
      </c>
    </row>
    <row r="35" spans="2:10" ht="15.6">
      <c r="B35" s="50" t="s">
        <v>32</v>
      </c>
      <c r="C35" s="20" t="s">
        <v>71</v>
      </c>
      <c r="D35" s="340" t="s">
        <v>100</v>
      </c>
      <c r="E35" s="331"/>
      <c r="F35" s="331"/>
      <c r="G35" s="331"/>
      <c r="H35" s="20"/>
      <c r="I35" s="40">
        <v>577.65</v>
      </c>
      <c r="J35" s="40">
        <v>712</v>
      </c>
    </row>
    <row r="36" spans="2:10" ht="15.6">
      <c r="B36" s="50" t="s">
        <v>72</v>
      </c>
      <c r="C36" s="20" t="s">
        <v>73</v>
      </c>
      <c r="D36" s="340" t="s">
        <v>101</v>
      </c>
      <c r="E36" s="331"/>
      <c r="F36" s="331"/>
      <c r="G36" s="331"/>
      <c r="H36" s="20" t="s">
        <v>182</v>
      </c>
      <c r="I36" s="4">
        <v>58083.79</v>
      </c>
      <c r="J36" s="4">
        <v>37470.660000000003</v>
      </c>
    </row>
    <row r="37" spans="2:10" ht="15.6">
      <c r="B37" s="50" t="s">
        <v>74</v>
      </c>
      <c r="C37" s="20" t="s">
        <v>75</v>
      </c>
      <c r="D37" s="340" t="s">
        <v>102</v>
      </c>
      <c r="E37" s="331"/>
      <c r="F37" s="331"/>
      <c r="G37" s="331"/>
      <c r="H37" s="20" t="s">
        <v>183</v>
      </c>
      <c r="I37" s="40">
        <v>2254</v>
      </c>
      <c r="J37" s="40">
        <v>35119.5</v>
      </c>
    </row>
    <row r="38" spans="2:10" ht="15.6">
      <c r="B38" s="50" t="s">
        <v>76</v>
      </c>
      <c r="C38" s="20" t="s">
        <v>77</v>
      </c>
      <c r="D38" s="340" t="s">
        <v>103</v>
      </c>
      <c r="E38" s="331"/>
      <c r="F38" s="331"/>
      <c r="G38" s="331"/>
      <c r="H38" s="20"/>
      <c r="I38" s="40">
        <v>11652.7</v>
      </c>
      <c r="J38" s="4">
        <v>8857.65</v>
      </c>
    </row>
    <row r="39" spans="2:10" ht="15.6">
      <c r="B39" s="50" t="s">
        <v>78</v>
      </c>
      <c r="C39" s="20" t="s">
        <v>30</v>
      </c>
      <c r="D39" s="339" t="s">
        <v>30</v>
      </c>
      <c r="E39" s="331"/>
      <c r="F39" s="331"/>
      <c r="G39" s="331"/>
      <c r="H39" s="20"/>
      <c r="I39" s="4">
        <v>0</v>
      </c>
      <c r="J39" s="4">
        <v>474.61</v>
      </c>
    </row>
    <row r="40" spans="2:10" ht="15.6">
      <c r="B40" s="50" t="s">
        <v>79</v>
      </c>
      <c r="C40" s="20" t="s">
        <v>80</v>
      </c>
      <c r="D40" s="340" t="s">
        <v>80</v>
      </c>
      <c r="E40" s="331"/>
      <c r="F40" s="331"/>
      <c r="G40" s="331"/>
      <c r="H40" s="20"/>
      <c r="I40" s="4">
        <v>163135.06</v>
      </c>
      <c r="J40" s="4">
        <v>323689.38</v>
      </c>
    </row>
    <row r="41" spans="2:10" ht="15.75" customHeight="1">
      <c r="B41" s="50" t="s">
        <v>81</v>
      </c>
      <c r="C41" s="20" t="s">
        <v>31</v>
      </c>
      <c r="D41" s="339" t="s">
        <v>51</v>
      </c>
      <c r="E41" s="370"/>
      <c r="F41" s="370"/>
      <c r="G41" s="370"/>
      <c r="H41" s="20"/>
      <c r="I41" s="40">
        <v>1030688</v>
      </c>
      <c r="J41" s="40">
        <v>1226544</v>
      </c>
    </row>
    <row r="42" spans="2:10" ht="15.75" customHeight="1">
      <c r="B42" s="50" t="s">
        <v>82</v>
      </c>
      <c r="C42" s="20" t="s">
        <v>83</v>
      </c>
      <c r="D42" s="339" t="s">
        <v>104</v>
      </c>
      <c r="E42" s="331"/>
      <c r="F42" s="331"/>
      <c r="G42" s="331"/>
      <c r="H42" s="20"/>
      <c r="I42" s="4">
        <v>4372.84</v>
      </c>
      <c r="J42" s="4">
        <v>4089.47</v>
      </c>
    </row>
    <row r="43" spans="2:10" ht="15.6">
      <c r="B43" s="50" t="s">
        <v>84</v>
      </c>
      <c r="C43" s="20" t="s">
        <v>85</v>
      </c>
      <c r="D43" s="339" t="s">
        <v>52</v>
      </c>
      <c r="E43" s="331"/>
      <c r="F43" s="331"/>
      <c r="G43" s="331"/>
      <c r="H43" s="20" t="s">
        <v>184</v>
      </c>
      <c r="I43" s="4">
        <v>50235.22</v>
      </c>
      <c r="J43" s="40">
        <v>64468</v>
      </c>
    </row>
    <row r="44" spans="2:10" ht="15.6">
      <c r="B44" s="50" t="s">
        <v>86</v>
      </c>
      <c r="C44" s="20" t="s">
        <v>87</v>
      </c>
      <c r="D44" s="339" t="s">
        <v>105</v>
      </c>
      <c r="E44" s="331"/>
      <c r="F44" s="331"/>
      <c r="G44" s="331"/>
      <c r="H44" s="20"/>
      <c r="I44" s="4">
        <v>423114.21</v>
      </c>
      <c r="J44" s="4">
        <v>389252.06</v>
      </c>
    </row>
    <row r="45" spans="2:10" ht="15.6">
      <c r="B45" s="50" t="s">
        <v>88</v>
      </c>
      <c r="C45" s="20" t="s">
        <v>33</v>
      </c>
      <c r="D45" s="336" t="s">
        <v>53</v>
      </c>
      <c r="E45" s="337"/>
      <c r="F45" s="337"/>
      <c r="G45" s="338"/>
      <c r="H45" s="20" t="s">
        <v>185</v>
      </c>
      <c r="I45" s="40">
        <v>14045.96</v>
      </c>
      <c r="J45" s="40">
        <v>19182.099999999999</v>
      </c>
    </row>
    <row r="46" spans="2:10" ht="15.6">
      <c r="B46" s="52" t="s">
        <v>34</v>
      </c>
      <c r="C46" s="13" t="s">
        <v>35</v>
      </c>
      <c r="D46" s="363" t="s">
        <v>35</v>
      </c>
      <c r="E46" s="364"/>
      <c r="F46" s="364"/>
      <c r="G46" s="365"/>
      <c r="H46" s="13"/>
      <c r="I46" s="41">
        <f>SUM(I21-I31)</f>
        <v>96464.379999998957</v>
      </c>
      <c r="J46" s="41">
        <f>SUM(J21-J31)</f>
        <v>53196.599999999627</v>
      </c>
    </row>
    <row r="47" spans="2:10" ht="15.6">
      <c r="B47" s="52" t="s">
        <v>36</v>
      </c>
      <c r="C47" s="52" t="s">
        <v>37</v>
      </c>
      <c r="D47" s="369" t="s">
        <v>37</v>
      </c>
      <c r="E47" s="364"/>
      <c r="F47" s="364"/>
      <c r="G47" s="365"/>
      <c r="H47" s="59"/>
      <c r="I47" s="59"/>
      <c r="J47" s="43"/>
    </row>
    <row r="48" spans="2:10" ht="15.6">
      <c r="B48" s="4" t="s">
        <v>89</v>
      </c>
      <c r="C48" s="20" t="s">
        <v>90</v>
      </c>
      <c r="D48" s="336" t="s">
        <v>106</v>
      </c>
      <c r="E48" s="337"/>
      <c r="F48" s="337"/>
      <c r="G48" s="338"/>
      <c r="H48" s="56"/>
      <c r="I48" s="56"/>
      <c r="J48" s="44"/>
    </row>
    <row r="49" spans="2:10" ht="15.6">
      <c r="B49" s="4" t="s">
        <v>15</v>
      </c>
      <c r="C49" s="20" t="s">
        <v>91</v>
      </c>
      <c r="D49" s="336" t="s">
        <v>91</v>
      </c>
      <c r="E49" s="337"/>
      <c r="F49" s="337"/>
      <c r="G49" s="338"/>
      <c r="H49" s="56"/>
      <c r="I49" s="56"/>
      <c r="J49" s="44"/>
    </row>
    <row r="50" spans="2:10" ht="15.6">
      <c r="B50" s="4" t="s">
        <v>92</v>
      </c>
      <c r="C50" s="20" t="s">
        <v>93</v>
      </c>
      <c r="D50" s="336" t="s">
        <v>107</v>
      </c>
      <c r="E50" s="337"/>
      <c r="F50" s="337"/>
      <c r="G50" s="338"/>
      <c r="H50" s="56"/>
      <c r="I50" s="56"/>
      <c r="J50" s="44"/>
    </row>
    <row r="51" spans="2:10" ht="15.6">
      <c r="B51" s="52" t="s">
        <v>38</v>
      </c>
      <c r="C51" s="13" t="s">
        <v>39</v>
      </c>
      <c r="D51" s="363" t="s">
        <v>39</v>
      </c>
      <c r="E51" s="364"/>
      <c r="F51" s="364"/>
      <c r="G51" s="365"/>
      <c r="H51" s="59"/>
      <c r="I51" s="52">
        <v>-158.38</v>
      </c>
      <c r="J51" s="52">
        <v>-126.86</v>
      </c>
    </row>
    <row r="52" spans="2:10" ht="30" customHeight="1">
      <c r="B52" s="52" t="s">
        <v>40</v>
      </c>
      <c r="C52" s="13" t="s">
        <v>55</v>
      </c>
      <c r="D52" s="366" t="s">
        <v>55</v>
      </c>
      <c r="E52" s="367"/>
      <c r="F52" s="367"/>
      <c r="G52" s="368"/>
      <c r="H52" s="59"/>
      <c r="I52" s="59"/>
      <c r="J52" s="43">
        <v>0</v>
      </c>
    </row>
    <row r="53" spans="2:10" ht="15.6">
      <c r="B53" s="52" t="s">
        <v>41</v>
      </c>
      <c r="C53" s="13" t="s">
        <v>94</v>
      </c>
      <c r="D53" s="363" t="s">
        <v>94</v>
      </c>
      <c r="E53" s="364"/>
      <c r="F53" s="364"/>
      <c r="G53" s="365"/>
      <c r="H53" s="59"/>
      <c r="I53" s="59"/>
      <c r="J53" s="43">
        <v>0</v>
      </c>
    </row>
    <row r="54" spans="2:10" ht="30" customHeight="1">
      <c r="B54" s="52" t="s">
        <v>43</v>
      </c>
      <c r="C54" s="52" t="s">
        <v>42</v>
      </c>
      <c r="D54" s="333" t="s">
        <v>42</v>
      </c>
      <c r="E54" s="367"/>
      <c r="F54" s="367"/>
      <c r="G54" s="368"/>
      <c r="H54" s="59"/>
      <c r="I54" s="41">
        <f>SUM(I46+I47+I51+I52+I53)</f>
        <v>96305.999999998952</v>
      </c>
      <c r="J54" s="52">
        <f>SUM(J46+J47+J51+J52+J53)</f>
        <v>53069.739999999627</v>
      </c>
    </row>
    <row r="55" spans="2:10" ht="15.6">
      <c r="B55" s="52" t="s">
        <v>13</v>
      </c>
      <c r="C55" s="52" t="s">
        <v>44</v>
      </c>
      <c r="D55" s="369" t="s">
        <v>44</v>
      </c>
      <c r="E55" s="364"/>
      <c r="F55" s="364"/>
      <c r="G55" s="365"/>
      <c r="H55" s="59"/>
      <c r="I55" s="59"/>
      <c r="J55" s="43">
        <v>0</v>
      </c>
    </row>
    <row r="56" spans="2:10" ht="15.6">
      <c r="B56" s="52" t="s">
        <v>95</v>
      </c>
      <c r="C56" s="13" t="s">
        <v>45</v>
      </c>
      <c r="D56" s="363" t="s">
        <v>45</v>
      </c>
      <c r="E56" s="364"/>
      <c r="F56" s="364"/>
      <c r="G56" s="365"/>
      <c r="H56" s="59"/>
      <c r="I56" s="41">
        <f>SUM(I54+I55)</f>
        <v>96305.999999998952</v>
      </c>
      <c r="J56" s="52">
        <f>SUM(J54+J55)</f>
        <v>53069.739999999627</v>
      </c>
    </row>
    <row r="57" spans="2:10" ht="15.6">
      <c r="B57" s="4" t="s">
        <v>13</v>
      </c>
      <c r="C57" s="20" t="s">
        <v>96</v>
      </c>
      <c r="D57" s="336" t="s">
        <v>96</v>
      </c>
      <c r="E57" s="337"/>
      <c r="F57" s="337"/>
      <c r="G57" s="338"/>
      <c r="H57" s="56"/>
      <c r="I57" s="56"/>
      <c r="J57" s="44"/>
    </row>
    <row r="58" spans="2:10" ht="15.6">
      <c r="B58" s="4" t="s">
        <v>15</v>
      </c>
      <c r="C58" s="20" t="s">
        <v>97</v>
      </c>
      <c r="D58" s="336" t="s">
        <v>97</v>
      </c>
      <c r="E58" s="337"/>
      <c r="F58" s="337"/>
      <c r="G58" s="338"/>
      <c r="H58" s="56"/>
      <c r="I58" s="56"/>
      <c r="J58" s="44"/>
    </row>
    <row r="59" spans="2:10">
      <c r="B59" s="5"/>
      <c r="C59" s="5"/>
      <c r="D59" s="5"/>
      <c r="E59" s="5"/>
      <c r="H59" s="7"/>
      <c r="I59" s="7"/>
      <c r="J59" s="7"/>
    </row>
    <row r="60" spans="2:10" ht="15" customHeight="1">
      <c r="B60" s="358" t="s">
        <v>171</v>
      </c>
      <c r="C60" s="358"/>
      <c r="D60" s="358"/>
      <c r="E60" s="358"/>
      <c r="F60" s="358"/>
      <c r="G60" s="358"/>
      <c r="H60" s="47" t="s">
        <v>150</v>
      </c>
      <c r="I60" s="374" t="s">
        <v>172</v>
      </c>
      <c r="J60" s="374"/>
    </row>
    <row r="61" spans="2:10" s="55" customFormat="1" ht="15" customHeight="1">
      <c r="B61" s="359" t="s">
        <v>154</v>
      </c>
      <c r="C61" s="359"/>
      <c r="D61" s="359"/>
      <c r="E61" s="359"/>
      <c r="F61" s="359"/>
      <c r="G61" s="359"/>
      <c r="H61" s="27" t="s">
        <v>145</v>
      </c>
      <c r="I61" s="361" t="s">
        <v>47</v>
      </c>
      <c r="J61" s="361"/>
    </row>
    <row r="62" spans="2:10" s="55" customFormat="1" ht="15" customHeight="1">
      <c r="B62" s="48"/>
      <c r="C62" s="48"/>
      <c r="D62" s="48"/>
      <c r="E62" s="48"/>
      <c r="F62" s="48"/>
      <c r="G62" s="48"/>
      <c r="H62" s="48"/>
      <c r="I62" s="49"/>
      <c r="J62" s="49"/>
    </row>
    <row r="63" spans="2:10" ht="12.75" customHeight="1">
      <c r="B63" s="356" t="s">
        <v>161</v>
      </c>
      <c r="C63" s="356"/>
      <c r="D63" s="356"/>
      <c r="E63" s="356"/>
      <c r="F63" s="356"/>
      <c r="G63" s="356"/>
      <c r="H63" s="58" t="s">
        <v>151</v>
      </c>
      <c r="I63" s="372" t="s">
        <v>162</v>
      </c>
      <c r="J63" s="372"/>
    </row>
    <row r="64" spans="2:10">
      <c r="B64" s="356" t="s">
        <v>155</v>
      </c>
      <c r="C64" s="356"/>
      <c r="D64" s="356"/>
      <c r="E64" s="356"/>
      <c r="F64" s="356"/>
      <c r="G64" s="356"/>
      <c r="H64" s="28" t="s">
        <v>146</v>
      </c>
      <c r="I64" s="357" t="s">
        <v>47</v>
      </c>
      <c r="J64" s="357"/>
    </row>
  </sheetData>
  <mergeCells count="62">
    <mergeCell ref="B64:G64"/>
    <mergeCell ref="I64:J64"/>
    <mergeCell ref="B60:G60"/>
    <mergeCell ref="I60:J60"/>
    <mergeCell ref="B61:G61"/>
    <mergeCell ref="I61:J61"/>
    <mergeCell ref="B63:G63"/>
    <mergeCell ref="I63:J63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B10:J10"/>
    <mergeCell ref="B5:J5"/>
    <mergeCell ref="B6:J6"/>
    <mergeCell ref="B7:J7"/>
    <mergeCell ref="B8:J8"/>
    <mergeCell ref="B9:J9"/>
  </mergeCells>
  <pageMargins left="0" right="0" top="0" bottom="0" header="0.31496062992125984" footer="0.31496062992125984"/>
  <pageSetup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29</vt:i4>
      </vt:variant>
      <vt:variant>
        <vt:lpstr>Įvardinti diapazonai</vt:lpstr>
      </vt:variant>
      <vt:variant>
        <vt:i4>5</vt:i4>
      </vt:variant>
    </vt:vector>
  </HeadingPairs>
  <TitlesOfParts>
    <vt:vector size="34" baseType="lpstr">
      <vt:lpstr>1</vt:lpstr>
      <vt:lpstr>2</vt:lpstr>
      <vt:lpstr>3</vt:lpstr>
      <vt:lpstr>2013-4 ketv.</vt:lpstr>
      <vt:lpstr>2014-I ketv.</vt:lpstr>
      <vt:lpstr>2014-II ketv,</vt:lpstr>
      <vt:lpstr>2014-III ketv.</vt:lpstr>
      <vt:lpstr>2014-III-pataisytas</vt:lpstr>
      <vt:lpstr>2014-IV</vt:lpstr>
      <vt:lpstr>Lapas1</vt:lpstr>
      <vt:lpstr>2015-I-II</vt:lpstr>
      <vt:lpstr>2015-III</vt:lpstr>
      <vt:lpstr>2015-IV</vt:lpstr>
      <vt:lpstr>Lapas3</vt:lpstr>
      <vt:lpstr>2016-I</vt:lpstr>
      <vt:lpstr>2016-2</vt:lpstr>
      <vt:lpstr>2016-III</vt:lpstr>
      <vt:lpstr>2016-IV</vt:lpstr>
      <vt:lpstr>2017-I</vt:lpstr>
      <vt:lpstr>2017-II</vt:lpstr>
      <vt:lpstr>2017-III</vt:lpstr>
      <vt:lpstr>2017-IV</vt:lpstr>
      <vt:lpstr>2018-I</vt:lpstr>
      <vt:lpstr>2018-II</vt:lpstr>
      <vt:lpstr>2018-III</vt:lpstr>
      <vt:lpstr>2018-IV FVAS</vt:lpstr>
      <vt:lpstr>2018-IV VSAKIS</vt:lpstr>
      <vt:lpstr>2019-I</vt:lpstr>
      <vt:lpstr>2019-III</vt:lpstr>
      <vt:lpstr>'1'!Spausdinimo_sritis</vt:lpstr>
      <vt:lpstr>'2'!Spausdinimo_sritis</vt:lpstr>
      <vt:lpstr>'3'!Spausdinimo_sritis</vt:lpstr>
      <vt:lpstr>'2'!Spausdinti_pavadinimus</vt:lpstr>
      <vt:lpstr>'3'!Spausdinti_pavadinimus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d.radzeviciene</cp:lastModifiedBy>
  <cp:lastPrinted>2019-10-16T13:15:59Z</cp:lastPrinted>
  <dcterms:created xsi:type="dcterms:W3CDTF">1996-10-14T23:33:28Z</dcterms:created>
  <dcterms:modified xsi:type="dcterms:W3CDTF">2019-10-16T13:16:36Z</dcterms:modified>
</cp:coreProperties>
</file>